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gs-fs-01\IKT\WEB_ABRS\03 DL\"/>
    </mc:Choice>
  </mc:AlternateContent>
  <xr:revisionPtr revIDLastSave="0" documentId="13_ncr:1_{D8ACB678-96A2-4009-9816-A2931EE476A5}" xr6:coauthVersionLast="47" xr6:coauthVersionMax="47" xr10:uidLastSave="{00000000-0000-0000-0000-000000000000}"/>
  <bookViews>
    <workbookView xWindow="-108" yWindow="-108" windowWidth="23256" windowHeight="12456" tabRatio="761" xr2:uid="{C4B124FC-9087-4638-A878-A3BE1E683BDA}"/>
  </bookViews>
  <sheets>
    <sheet name="ОБРАСЦИ ДЛ" sheetId="2" r:id="rId1"/>
    <sheet name="2.1.1 ДЛ-ЕЛИН Прилог 1" sheetId="1" r:id="rId2"/>
    <sheet name="2.1.2 ДЛ-ОЛ Прилог 2" sheetId="3" r:id="rId3"/>
    <sheet name="2.1.3 СПН и ФТА - Г.Т. Прилог 3" sheetId="4" r:id="rId4"/>
    <sheet name="2.1.4 СПН-ФТА-СКЛ Прилог 4" sheetId="5" r:id="rId5"/>
    <sheet name="2.2.1 БС-ДЛ Прилог 5" sheetId="6" r:id="rId6"/>
    <sheet name="2.2.2 БУ-ДЛ Прилог 6" sheetId="7" r:id="rId7"/>
    <sheet name="2.2.3 СПФЛ - ДЛ Прилог 7" sheetId="8" r:id="rId8"/>
    <sheet name="2.2.4 СПOЛ-ДЛ Прилог 8" sheetId="9" r:id="rId9"/>
    <sheet name="2.2.5 РЕЗ ФЛ - ДЛ Прилог 9" sheetId="10" r:id="rId10"/>
    <sheet name="2.2.6 НД-ДЛ Прилог 10" sheetId="11" r:id="rId11"/>
    <sheet name="2.2.7 НИ-ДЛ Прилог 11" sheetId="12" r:id="rId12"/>
    <sheet name="2.2.8 ИПЛ - ДЛ Прилог 12" sheetId="13" r:id="rId13"/>
    <sheet name="2.2.9 ВЛ - ДЛ Прилог 13" sheetId="14" r:id="rId14"/>
    <sheet name="2.2.10 ДЛ-ППК Прилог 14" sheetId="15" r:id="rId15"/>
    <sheet name="2.2.11 КСЗ - ДЛ Прилог 15 " sheetId="16" r:id="rId16"/>
    <sheet name="2.2.12 ОРГ-ДЛ Прилог 16" sheetId="18" r:id="rId17"/>
    <sheet name="2.2.13 АБРС - ДЛ Прилог 17" sheetId="19" r:id="rId18"/>
  </sheets>
  <definedNames>
    <definedName name="_xlnm.Print_Area" localSheetId="1">'2.1.1 ДЛ-ЕЛИН Прилог 1'!$A$1:$F$54</definedName>
    <definedName name="_xlnm.Print_Area" localSheetId="2">'2.1.2 ДЛ-ОЛ Прилог 2'!$A$1:$G$52</definedName>
    <definedName name="_xlnm.Print_Area" localSheetId="3">'2.1.3 СПН и ФТА - Г.Т. Прилог 3'!$A$1:$H$23</definedName>
    <definedName name="_xlnm.Print_Area" localSheetId="4">'2.1.4 СПН-ФТА-СКЛ Прилог 4'!$A$1:$E$23</definedName>
    <definedName name="_xlnm.Print_Area" localSheetId="5">'2.2.1 БС-ДЛ Прилог 5'!$A$1:$C$75</definedName>
    <definedName name="_xlnm.Print_Area" localSheetId="14">'2.2.10 ДЛ-ППК Прилог 14'!$A$1:$K$52</definedName>
    <definedName name="_xlnm.Print_Area" localSheetId="15">'2.2.11 КСЗ - ДЛ Прилог 15 '!$A$1:$J$26</definedName>
    <definedName name="_xlnm.Print_Area" localSheetId="16">'2.2.12 ОРГ-ДЛ Прилог 16'!$A$1:$H$40</definedName>
    <definedName name="_xlnm.Print_Area" localSheetId="17">'2.2.13 АБРС - ДЛ Прилог 17'!$A$1:$H$54</definedName>
    <definedName name="_xlnm.Print_Area" localSheetId="6">'2.2.2 БУ-ДЛ Прилог 6'!$A$1:$C$52</definedName>
    <definedName name="_xlnm.Print_Area" localSheetId="7">'2.2.3 СПФЛ - ДЛ Прилог 7'!$A$1:$F$44</definedName>
    <definedName name="_xlnm.Print_Area" localSheetId="8">'2.2.4 СПOЛ-ДЛ Прилог 8'!$A$1:$E$44</definedName>
    <definedName name="_xlnm.Print_Area" localSheetId="9">'2.2.5 РЕЗ ФЛ - ДЛ Прилог 9'!$A$1:$M$30</definedName>
    <definedName name="_xlnm.Print_Area" localSheetId="10">'2.2.6 НД-ДЛ Прилог 10'!$A$1:$G$44</definedName>
    <definedName name="_xlnm.Print_Area" localSheetId="11">'2.2.7 НИ-ДЛ Прилог 11'!$A$1:$K$33</definedName>
    <definedName name="_xlnm.Print_Area" localSheetId="12">'2.2.8 ИПЛ - ДЛ Прилог 12'!$A$1:$E$44</definedName>
    <definedName name="_xlnm.Print_Area" localSheetId="13">'2.2.9 ВЛ - ДЛ Прилог 13'!$A$1:$H$51</definedName>
    <definedName name="_xlnm.Print_Area" localSheetId="0">'ОБРАСЦИ ДЛ'!$A$1:$G$28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5" l="1"/>
  <c r="D49" i="15"/>
  <c r="C50" i="15"/>
  <c r="C49" i="15"/>
  <c r="G24" i="11"/>
  <c r="F44" i="15"/>
  <c r="E44" i="15"/>
  <c r="D44" i="15"/>
  <c r="C44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J15" i="10"/>
  <c r="L15" i="10" s="1"/>
  <c r="F27" i="8"/>
  <c r="C34" i="7"/>
  <c r="C29" i="7"/>
  <c r="C22" i="7"/>
  <c r="C16" i="7"/>
  <c r="C26" i="7" s="1"/>
  <c r="C40" i="7" s="1"/>
  <c r="C42" i="7" s="1"/>
  <c r="C65" i="6"/>
  <c r="C40" i="6"/>
  <c r="E16" i="4" l="1"/>
  <c r="D16" i="4"/>
  <c r="C16" i="4"/>
  <c r="J16" i="16"/>
  <c r="D40" i="14"/>
  <c r="D39" i="14"/>
  <c r="D35" i="14"/>
  <c r="D34" i="14"/>
  <c r="D33" i="14"/>
  <c r="D51" i="15" l="1"/>
  <c r="D41" i="14"/>
  <c r="C41" i="14"/>
  <c r="C35" i="14"/>
  <c r="E21" i="14"/>
  <c r="E22" i="14"/>
  <c r="E23" i="14"/>
  <c r="E24" i="14"/>
  <c r="E25" i="14"/>
  <c r="E26" i="14"/>
  <c r="E27" i="14"/>
  <c r="D28" i="14"/>
  <c r="E19" i="14" s="1"/>
  <c r="K24" i="12"/>
  <c r="F24" i="12"/>
  <c r="D29" i="13"/>
  <c r="C29" i="13"/>
  <c r="E20" i="10"/>
  <c r="F20" i="10"/>
  <c r="K20" i="10"/>
  <c r="H20" i="10"/>
  <c r="G20" i="10"/>
  <c r="J18" i="10"/>
  <c r="J16" i="10"/>
  <c r="J17" i="10"/>
  <c r="J19" i="10"/>
  <c r="I15" i="10"/>
  <c r="I19" i="10"/>
  <c r="I18" i="10"/>
  <c r="I17" i="10"/>
  <c r="I16" i="10"/>
  <c r="L16" i="10" s="1"/>
  <c r="F45" i="15" l="1"/>
  <c r="E18" i="14"/>
  <c r="E20" i="14"/>
  <c r="L17" i="10"/>
  <c r="L19" i="10"/>
  <c r="L18" i="10"/>
  <c r="J20" i="10"/>
  <c r="I20" i="10"/>
  <c r="L20" i="10" l="1"/>
  <c r="C34" i="9"/>
  <c r="E31" i="9"/>
  <c r="E32" i="9"/>
  <c r="E33" i="9"/>
  <c r="E30" i="9"/>
  <c r="E21" i="9"/>
  <c r="E22" i="9"/>
  <c r="E23" i="9"/>
  <c r="E24" i="9"/>
  <c r="E25" i="9"/>
  <c r="E26" i="9"/>
  <c r="E20" i="9"/>
  <c r="F31" i="8"/>
  <c r="F32" i="8"/>
  <c r="F33" i="8"/>
  <c r="F30" i="8"/>
  <c r="F21" i="8"/>
  <c r="F22" i="8"/>
  <c r="F23" i="8"/>
  <c r="F24" i="8"/>
  <c r="F25" i="8"/>
  <c r="F26" i="8"/>
  <c r="F20" i="8"/>
  <c r="C27" i="8"/>
  <c r="C54" i="6"/>
  <c r="C57" i="6" s="1"/>
  <c r="C44" i="6" l="1"/>
  <c r="C58" i="6" s="1"/>
  <c r="C33" i="6"/>
  <c r="C27" i="6"/>
  <c r="C22" i="6"/>
  <c r="C17" i="6"/>
  <c r="E15" i="5"/>
  <c r="D15" i="5"/>
  <c r="C14" i="5"/>
  <c r="C13" i="5"/>
  <c r="C15" i="5" s="1"/>
  <c r="C15" i="4"/>
  <c r="C14" i="4"/>
  <c r="C13" i="4"/>
  <c r="G43" i="3"/>
  <c r="F43" i="3"/>
  <c r="D43" i="3"/>
  <c r="C43" i="3"/>
  <c r="G34" i="3"/>
  <c r="F34" i="3"/>
  <c r="D34" i="3"/>
  <c r="C34" i="3"/>
  <c r="G27" i="3"/>
  <c r="F27" i="3"/>
  <c r="D27" i="3"/>
  <c r="C27" i="3"/>
  <c r="G18" i="3"/>
  <c r="G48" i="3" s="1"/>
  <c r="F18" i="3"/>
  <c r="F48" i="3" s="1"/>
  <c r="D18" i="3"/>
  <c r="D48" i="3" s="1"/>
  <c r="C18" i="3"/>
  <c r="D36" i="1"/>
  <c r="C36" i="1"/>
  <c r="D45" i="1"/>
  <c r="C45" i="1"/>
  <c r="D29" i="1"/>
  <c r="C29" i="1"/>
  <c r="D20" i="1"/>
  <c r="C20" i="1"/>
  <c r="C37" i="6" l="1"/>
  <c r="C50" i="6"/>
  <c r="C48" i="3"/>
  <c r="C50" i="1"/>
  <c r="D50" i="1"/>
  <c r="E34" i="9" l="1"/>
  <c r="D34" i="9"/>
  <c r="E27" i="9"/>
  <c r="D27" i="9"/>
  <c r="C27" i="9"/>
  <c r="F34" i="8"/>
  <c r="E34" i="8"/>
  <c r="D34" i="8"/>
  <c r="C34" i="8"/>
  <c r="E27" i="8"/>
  <c r="D27" i="8"/>
  <c r="H16" i="4" l="1"/>
  <c r="G16" i="4"/>
  <c r="F16" i="4"/>
  <c r="D15" i="4"/>
  <c r="D14" i="4"/>
  <c r="D13" i="4"/>
  <c r="E28" i="14" l="1"/>
</calcChain>
</file>

<file path=xl/sharedStrings.xml><?xml version="1.0" encoding="utf-8"?>
<sst xmlns="http://schemas.openxmlformats.org/spreadsheetml/2006/main" count="906" uniqueCount="484">
  <si>
    <t>Ред. бр.</t>
  </si>
  <si>
    <t>О П И С</t>
  </si>
  <si>
    <t>Пондерисана</t>
  </si>
  <si>
    <t>1.</t>
  </si>
  <si>
    <t>1.1.</t>
  </si>
  <si>
    <t>Путничка возила</t>
  </si>
  <si>
    <t>1.2.</t>
  </si>
  <si>
    <t>Возила за обављ.дјелатности (теренска и путничка)</t>
  </si>
  <si>
    <t>Машине и опрема</t>
  </si>
  <si>
    <t>Некретнине</t>
  </si>
  <si>
    <t>Шинска возила, пловни и ваздухопловни објекти</t>
  </si>
  <si>
    <t>Апарати за домаћинство</t>
  </si>
  <si>
    <t>Остало</t>
  </si>
  <si>
    <t>2.</t>
  </si>
  <si>
    <t>2.1.</t>
  </si>
  <si>
    <t>Правна лица</t>
  </si>
  <si>
    <t>2.2.</t>
  </si>
  <si>
    <t>Предузетници</t>
  </si>
  <si>
    <t>Физичка лица</t>
  </si>
  <si>
    <t>(матични број или ЈИБ)</t>
  </si>
  <si>
    <t>Број активних уговора</t>
  </si>
  <si>
    <t>Краткорочни лизинг уговори</t>
  </si>
  <si>
    <t>1.1.1.</t>
  </si>
  <si>
    <t>1.1.2.</t>
  </si>
  <si>
    <t>1.1.3.</t>
  </si>
  <si>
    <t>1.1.4.</t>
  </si>
  <si>
    <t>1.1.5.</t>
  </si>
  <si>
    <t>1.1.6.</t>
  </si>
  <si>
    <t>1.1.7.</t>
  </si>
  <si>
    <t>Према кориснику лизинга</t>
  </si>
  <si>
    <t>1.2.1.</t>
  </si>
  <si>
    <t>1.2.2.</t>
  </si>
  <si>
    <t>1.2.3.</t>
  </si>
  <si>
    <t>1.2.4.</t>
  </si>
  <si>
    <t>2.1.1.</t>
  </si>
  <si>
    <t>2.1.2.</t>
  </si>
  <si>
    <t>2.1.3.</t>
  </si>
  <si>
    <t>2.1.4.</t>
  </si>
  <si>
    <t>2.1.5.</t>
  </si>
  <si>
    <t>2.1.6.</t>
  </si>
  <si>
    <t>2.1.7.</t>
  </si>
  <si>
    <t>2.2.1.</t>
  </si>
  <si>
    <t>2.2.2.</t>
  </si>
  <si>
    <t>2.2.3.</t>
  </si>
  <si>
    <t>2.2.4.</t>
  </si>
  <si>
    <t>Укупно 1.1. + 2.1.</t>
  </si>
  <si>
    <t>и ефективним стопама лизинг накнаде по основу финансијског лизинга</t>
  </si>
  <si>
    <t>Образац: ДЛ - ЕЛИН</t>
  </si>
  <si>
    <t xml:space="preserve">Према предмету лизинга </t>
  </si>
  <si>
    <t>(мјесто и датум)</t>
  </si>
  <si>
    <t>Извјештај о пондерисаним номиналним каматним стопама</t>
  </si>
  <si>
    <t>Агенција за банкарство Републике Српске</t>
  </si>
  <si>
    <t>стање на дан</t>
  </si>
  <si>
    <t>Прилог 1</t>
  </si>
  <si>
    <t>Прилог 2</t>
  </si>
  <si>
    <t>Прилог 3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</si>
  <si>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</si>
  <si>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</si>
  <si>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</si>
  <si>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</si>
  <si>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</si>
  <si>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</si>
  <si>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10</t>
  </si>
  <si>
    <t>Прилог 11</t>
  </si>
  <si>
    <t>Прилог 12</t>
  </si>
  <si>
    <t>Прилог 13</t>
  </si>
  <si>
    <t>Прилог 14</t>
  </si>
  <si>
    <t>Прилог 15</t>
  </si>
  <si>
    <t>Прилог 16</t>
  </si>
  <si>
    <t>Прилог 17</t>
  </si>
  <si>
    <t xml:space="preserve">Извјештај о закљученим (активним) уговорима оперативног лизинга </t>
  </si>
  <si>
    <t>(у 000 КМ)</t>
  </si>
  <si>
    <t>Вриједност предмета лизинга</t>
  </si>
  <si>
    <t>Износ кауције</t>
  </si>
  <si>
    <t xml:space="preserve">Пондерисани период трајања оперативног лизига                      (у мјесецима)       </t>
  </si>
  <si>
    <t>Укупна лизинг накнада</t>
  </si>
  <si>
    <t>Број закључених (активних) уговора</t>
  </si>
  <si>
    <r>
      <t>Према предмету лизинга</t>
    </r>
    <r>
      <rPr>
        <sz val="10"/>
        <rFont val="Times New Roman"/>
        <family val="1"/>
        <charset val="204"/>
      </rPr>
      <t xml:space="preserve"> </t>
    </r>
  </si>
  <si>
    <t>Образац: СПН и ФТА - Г.Т.</t>
  </si>
  <si>
    <t>Извјештај о готовинским трансакцијама од 30.000,00 КМ или више, повезаним готовинским трансакцијама од 30.000,00КМ и више и сумњивим трансакцијама</t>
  </si>
  <si>
    <t>(у КМ)</t>
  </si>
  <si>
    <t>Врста трансфера</t>
  </si>
  <si>
    <t>3=5+7</t>
  </si>
  <si>
    <t>4=6+8</t>
  </si>
  <si>
    <t>Готовинске трансакције 30.000,00 КМ и више</t>
  </si>
  <si>
    <t>Повезане гот. трансакције 30.000,00 КМ и више</t>
  </si>
  <si>
    <t>3.</t>
  </si>
  <si>
    <t>Сумњиве трансакције</t>
  </si>
  <si>
    <t>4.</t>
  </si>
  <si>
    <t>УКУПНО (1+2+3)</t>
  </si>
  <si>
    <t>Образац: СПН и ФТА - СКЛ</t>
  </si>
  <si>
    <t>Извјештај о сумњивим клијентима</t>
  </si>
  <si>
    <t>Врста сумње на клијента</t>
  </si>
  <si>
    <t>3=4+5</t>
  </si>
  <si>
    <t>Клијенти сумњиви на прање новца</t>
  </si>
  <si>
    <t>Клијенти сумњиви на финансирање терористичких активности</t>
  </si>
  <si>
    <t>УКУПНО (1+2)</t>
  </si>
  <si>
    <t>Образац: БС - ДЛ</t>
  </si>
  <si>
    <t>ОПИС</t>
  </si>
  <si>
    <t>Износ</t>
  </si>
  <si>
    <t>АКТИВА</t>
  </si>
  <si>
    <t>Новац и новчани еквиваленти</t>
  </si>
  <si>
    <t>Пласмани банкама</t>
  </si>
  <si>
    <t>3a.</t>
  </si>
  <si>
    <t>3б.</t>
  </si>
  <si>
    <t xml:space="preserve">           резерве за губитке</t>
  </si>
  <si>
    <t>3в.</t>
  </si>
  <si>
    <t xml:space="preserve">           одгођени приход по основу камата</t>
  </si>
  <si>
    <t>3г.</t>
  </si>
  <si>
    <t xml:space="preserve">           одгођени приход по основу накнада</t>
  </si>
  <si>
    <t>4а.</t>
  </si>
  <si>
    <t>4б.</t>
  </si>
  <si>
    <t xml:space="preserve">          резерве за губитке</t>
  </si>
  <si>
    <t>4в.</t>
  </si>
  <si>
    <t xml:space="preserve">          одгођени приход по основу камата</t>
  </si>
  <si>
    <t>4г.</t>
  </si>
  <si>
    <t xml:space="preserve">          остала потраживања </t>
  </si>
  <si>
    <t>5.</t>
  </si>
  <si>
    <t>5a.</t>
  </si>
  <si>
    <t xml:space="preserve">    материјална и нематеријална имовина - властита средства</t>
  </si>
  <si>
    <t>5б.</t>
  </si>
  <si>
    <t xml:space="preserve">    материјална и нематеријална имовина - оперативни лизинг</t>
  </si>
  <si>
    <t>5в.</t>
  </si>
  <si>
    <t xml:space="preserve">         исправка вриједности - властита средства</t>
  </si>
  <si>
    <t>5г.</t>
  </si>
  <si>
    <t xml:space="preserve">         исправка вриједности - оперативни лизинг</t>
  </si>
  <si>
    <t>6.</t>
  </si>
  <si>
    <t xml:space="preserve">Дугорочне инвестиције </t>
  </si>
  <si>
    <t>7.</t>
  </si>
  <si>
    <t>Остала актива  (7а. + 7б. + 7в.)</t>
  </si>
  <si>
    <t>7а.</t>
  </si>
  <si>
    <t xml:space="preserve">         аванси за набавку лизинг објеката</t>
  </si>
  <si>
    <t>7б.</t>
  </si>
  <si>
    <t xml:space="preserve">         залихе</t>
  </si>
  <si>
    <t>7в.</t>
  </si>
  <si>
    <t xml:space="preserve">        остало</t>
  </si>
  <si>
    <t>ПАСИВА</t>
  </si>
  <si>
    <t>9.</t>
  </si>
  <si>
    <t>9a.</t>
  </si>
  <si>
    <t xml:space="preserve">        обавезе по краткорочним кредитима</t>
  </si>
  <si>
    <t>9б.</t>
  </si>
  <si>
    <t xml:space="preserve">        обавезе по дугорочним кредитима</t>
  </si>
  <si>
    <t>9в.</t>
  </si>
  <si>
    <t xml:space="preserve">        унапријед плаћена накнада и други трошкови</t>
  </si>
  <si>
    <t>10.</t>
  </si>
  <si>
    <t>Остале обавезе (10а.+10б.+10в.+10г.+10д)</t>
  </si>
  <si>
    <t>10а.</t>
  </si>
  <si>
    <t xml:space="preserve">       обавезе према добављачима</t>
  </si>
  <si>
    <t>10б.</t>
  </si>
  <si>
    <t xml:space="preserve">      обавезе према запосленима</t>
  </si>
  <si>
    <t>10в.</t>
  </si>
  <si>
    <t xml:space="preserve">      обавезе за порезе и доприносе по основу личних примања  запослених                                </t>
  </si>
  <si>
    <t>10г.</t>
  </si>
  <si>
    <t xml:space="preserve">      обавезе за ПДВ</t>
  </si>
  <si>
    <t>10д.</t>
  </si>
  <si>
    <t xml:space="preserve">      остало</t>
  </si>
  <si>
    <t>УКУПНО ОБАВЕЗЕ (9. + 10.)</t>
  </si>
  <si>
    <t>11.</t>
  </si>
  <si>
    <t>Основни капитал</t>
  </si>
  <si>
    <t>12.</t>
  </si>
  <si>
    <t>Законске резерве</t>
  </si>
  <si>
    <t>13.</t>
  </si>
  <si>
    <t>Остале резерве</t>
  </si>
  <si>
    <t>14.</t>
  </si>
  <si>
    <t>Акумулирана нето добит / губитак (14а+14б)</t>
  </si>
  <si>
    <t>14а.</t>
  </si>
  <si>
    <t xml:space="preserve">      нето ревидирана добит / губитак из претходних година</t>
  </si>
  <si>
    <t>14б.</t>
  </si>
  <si>
    <t xml:space="preserve">      нето добит / губитак текуће године</t>
  </si>
  <si>
    <t>ВАНБИЛАНСНА ЕВИДЕНЦИЈА</t>
  </si>
  <si>
    <t>15.</t>
  </si>
  <si>
    <t>Отписана потраживања (почетно стање  са 01.01.)</t>
  </si>
  <si>
    <t xml:space="preserve">Нови отпис </t>
  </si>
  <si>
    <t xml:space="preserve">Наплата </t>
  </si>
  <si>
    <t xml:space="preserve">Трајни отпис </t>
  </si>
  <si>
    <t>16.</t>
  </si>
  <si>
    <t>17.</t>
  </si>
  <si>
    <t>Остала ванбилансна евиденција</t>
  </si>
  <si>
    <t>Образац: БУ - ДЛ</t>
  </si>
  <si>
    <t>(у 000 KM)</t>
  </si>
  <si>
    <t>ФИНАНСИЈСКИ ПРИХОДИ И РАСХОДИ</t>
  </si>
  <si>
    <t xml:space="preserve">  1.</t>
  </si>
  <si>
    <t>Приходи од камата и других сличних прихода (1a. + 1б. + 1в. + 1г.)</t>
  </si>
  <si>
    <t xml:space="preserve">   1a.</t>
  </si>
  <si>
    <t xml:space="preserve">     камате на пласмане банкама </t>
  </si>
  <si>
    <t xml:space="preserve">   1б.</t>
  </si>
  <si>
    <t xml:space="preserve">     камате по финансијском лизингу</t>
  </si>
  <si>
    <t xml:space="preserve">   1в.</t>
  </si>
  <si>
    <t xml:space="preserve">     накнаде </t>
  </si>
  <si>
    <t xml:space="preserve">  1г.</t>
  </si>
  <si>
    <t xml:space="preserve">     остали каматни приходи </t>
  </si>
  <si>
    <t xml:space="preserve">  2.</t>
  </si>
  <si>
    <t>Расходи по каматама и други слични раасходи (2a. + 2б. + 2в.)</t>
  </si>
  <si>
    <t>2а.</t>
  </si>
  <si>
    <t xml:space="preserve">     камате на узете кредите</t>
  </si>
  <si>
    <t>2б.</t>
  </si>
  <si>
    <t>2в.</t>
  </si>
  <si>
    <t xml:space="preserve">     остали каматни расходи </t>
  </si>
  <si>
    <t xml:space="preserve">  3.</t>
  </si>
  <si>
    <t>Нето приход од камата и других сличних прихода (1. - 2.)</t>
  </si>
  <si>
    <t>ОПЕРАТИВНИ ПРИХОДИ И РАСХОДИ</t>
  </si>
  <si>
    <t xml:space="preserve"> 4.</t>
  </si>
  <si>
    <t xml:space="preserve"> Оперативни приходи (4a. + 4б. + 4в.)</t>
  </si>
  <si>
    <t xml:space="preserve">     накнаде од оперативног лизинга</t>
  </si>
  <si>
    <t xml:space="preserve">     од продаје лизинг објекта (нето)</t>
  </si>
  <si>
    <t xml:space="preserve">     остали оперативни приходи</t>
  </si>
  <si>
    <t xml:space="preserve">  5.</t>
  </si>
  <si>
    <t xml:space="preserve">  Оперативни расходи (5a. + 5б. + 5в. + 5г.)</t>
  </si>
  <si>
    <t xml:space="preserve">  5a.</t>
  </si>
  <si>
    <t xml:space="preserve">     лична примања, порези и доприн. на лична примања </t>
  </si>
  <si>
    <t xml:space="preserve">  5б.</t>
  </si>
  <si>
    <t xml:space="preserve">     пословни простор (амортизација и други трошкови)</t>
  </si>
  <si>
    <t xml:space="preserve">  5в.</t>
  </si>
  <si>
    <t xml:space="preserve">  5г.</t>
  </si>
  <si>
    <t xml:space="preserve">     остали оперативни расходи</t>
  </si>
  <si>
    <t xml:space="preserve">  6.</t>
  </si>
  <si>
    <t xml:space="preserve">   Трошкови резерви за губитке по финансијском  лизингу </t>
  </si>
  <si>
    <t xml:space="preserve">  7.</t>
  </si>
  <si>
    <t xml:space="preserve">   Добит прије пореза / Губитак  (3. + 4. - 5. - 6.)</t>
  </si>
  <si>
    <t xml:space="preserve">  8. </t>
  </si>
  <si>
    <t xml:space="preserve">   Порез на добит</t>
  </si>
  <si>
    <t xml:space="preserve">  9.</t>
  </si>
  <si>
    <t xml:space="preserve">   Нето добит / Губитак (7. - 8.)</t>
  </si>
  <si>
    <t>Образац: СПФЛ - ДЛ</t>
  </si>
  <si>
    <t xml:space="preserve">стање на дан </t>
  </si>
  <si>
    <t>СТРУКТУРА ПРЕМА ПРЕДМЕТУ ЛИЗИНГА</t>
  </si>
  <si>
    <t>Укупно 1</t>
  </si>
  <si>
    <t>СТРУКТУРА ПРЕМА КОРИСНИКУ ЛИЗИНГА</t>
  </si>
  <si>
    <t>Укупно 2</t>
  </si>
  <si>
    <t>Образац: СПOЛ-ДЛ</t>
  </si>
  <si>
    <t>Доспјела потраживања</t>
  </si>
  <si>
    <t>Недоспјела потраживања</t>
  </si>
  <si>
    <t>Укупна потраживања</t>
  </si>
  <si>
    <t>5= 3+4</t>
  </si>
  <si>
    <t>А</t>
  </si>
  <si>
    <t>Б</t>
  </si>
  <si>
    <t>Образац: РЕЗ ФЛ - ДЛ</t>
  </si>
  <si>
    <t>Број дана кашњења у наплати потраживања</t>
  </si>
  <si>
    <t>Износ потраживања за покретне ствари</t>
  </si>
  <si>
    <t>Износ потраживања за непокретне ствари</t>
  </si>
  <si>
    <t xml:space="preserve">Основица за обрачун резерви </t>
  </si>
  <si>
    <t>Укупне резерве</t>
  </si>
  <si>
    <t>покретне ствари</t>
  </si>
  <si>
    <t>непокретне ствари</t>
  </si>
  <si>
    <t>за покретне ствари</t>
  </si>
  <si>
    <t>за непокретне ствари</t>
  </si>
  <si>
    <t xml:space="preserve">више обрачунате и издвојене резерве </t>
  </si>
  <si>
    <t>9=(7х3)</t>
  </si>
  <si>
    <t>10=(8х4)</t>
  </si>
  <si>
    <t>12=(9+10+11)</t>
  </si>
  <si>
    <t>0-60</t>
  </si>
  <si>
    <t>61-90</t>
  </si>
  <si>
    <t>91-180</t>
  </si>
  <si>
    <t>преко 180</t>
  </si>
  <si>
    <t>преко 360</t>
  </si>
  <si>
    <t>Укупно</t>
  </si>
  <si>
    <t>Назив корисника лизинга</t>
  </si>
  <si>
    <t>Интерни идентификациони број</t>
  </si>
  <si>
    <t>Предмет лизинга</t>
  </si>
  <si>
    <t>Стање потраживања</t>
  </si>
  <si>
    <t>Образац: НИ - ДЛ</t>
  </si>
  <si>
    <t>Назив и сједиште кредитора</t>
  </si>
  <si>
    <t>Број уговора</t>
  </si>
  <si>
    <t>Датум уговора</t>
  </si>
  <si>
    <t>Уговорени рок отплате кредита (у мјесецима)</t>
  </si>
  <si>
    <t>Датум доспјећа кредита</t>
  </si>
  <si>
    <t>Образац: ИПЛ - ДЛ</t>
  </si>
  <si>
    <t>Број изузетих предмета лизинга</t>
  </si>
  <si>
    <t xml:space="preserve">Процјењена тржишна вриједност изузетих предмета лизинга                </t>
  </si>
  <si>
    <t>Образац: ВЛ - ДЛ</t>
  </si>
  <si>
    <t>(10 највећих власника)</t>
  </si>
  <si>
    <t>Име и презиме ФЛ/ Назив и сједиште ПЛ власника ДЛ</t>
  </si>
  <si>
    <t>%  учешћа у укупном основном капиталу</t>
  </si>
  <si>
    <t>Власник</t>
  </si>
  <si>
    <t>8.</t>
  </si>
  <si>
    <t xml:space="preserve">Укупно </t>
  </si>
  <si>
    <t>ДОДАТНИ ПОДАЦИ:</t>
  </si>
  <si>
    <t>Износ основног капитала</t>
  </si>
  <si>
    <t>Износ (у 000 КМ)</t>
  </si>
  <si>
    <t>% учешћа</t>
  </si>
  <si>
    <t xml:space="preserve">Уплаћен у новцу </t>
  </si>
  <si>
    <t>Уплаћен у стварима и правима</t>
  </si>
  <si>
    <t>Структура власништва (основни капитал)</t>
  </si>
  <si>
    <t>Страно власништво</t>
  </si>
  <si>
    <t>Домаће власништво</t>
  </si>
  <si>
    <t>У извјештај се укључују сви примљени приговори од почетка године, тј. од 01.01. до извјештајног датума.</t>
  </si>
  <si>
    <t>Основ приговора</t>
  </si>
  <si>
    <t>Статус приговора</t>
  </si>
  <si>
    <t xml:space="preserve">Обрачун камате </t>
  </si>
  <si>
    <t>Накнаде по пословима лизинга</t>
  </si>
  <si>
    <t>Промјена услова лизинга</t>
  </si>
  <si>
    <t xml:space="preserve">Позитивно ријешен приговор </t>
  </si>
  <si>
    <t xml:space="preserve">Негативно ријешен приговор </t>
  </si>
  <si>
    <t>Приговор у процесу обраде</t>
  </si>
  <si>
    <t>Примљен захтјев регулатора за изјашњење</t>
  </si>
  <si>
    <t>Образац: КСЗ - ДЛ</t>
  </si>
  <si>
    <t>НС</t>
  </si>
  <si>
    <t>КВ</t>
  </si>
  <si>
    <t>ВКВ</t>
  </si>
  <si>
    <t>ССС</t>
  </si>
  <si>
    <t>ВШС</t>
  </si>
  <si>
    <t>ВСС</t>
  </si>
  <si>
    <t>МР</t>
  </si>
  <si>
    <t>ДР</t>
  </si>
  <si>
    <t>Број запослених</t>
  </si>
  <si>
    <t>Образац: ОРГ-ДЛ</t>
  </si>
  <si>
    <t>Назив организационог дијела</t>
  </si>
  <si>
    <t>Адреса</t>
  </si>
  <si>
    <t>Сједиште</t>
  </si>
  <si>
    <t>Одговорно лице (директор)</t>
  </si>
  <si>
    <t>Број телефона</t>
  </si>
  <si>
    <t>…</t>
  </si>
  <si>
    <r>
      <t>С</t>
    </r>
    <r>
      <rPr>
        <sz val="10"/>
        <color theme="1"/>
        <rFont val="Times New Roman"/>
        <family val="1"/>
        <charset val="204"/>
      </rPr>
      <t>писак извјештаја треба да укључи и мјесечне извјештаје (члан 2. став 2. Одлуке)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који </t>
    </r>
  </si>
  <si>
    <t xml:space="preserve">Напомена: </t>
  </si>
  <si>
    <t>(име, презиме, потпис/овјера интерног ревизора или друге овлашћеног лица да су извјештаји тачни и комплетни)</t>
  </si>
  <si>
    <t>(потпис/овјера предсједника Управног одобра ДЛ да су извјештаји прихваћени од стране Управног одбора)</t>
  </si>
  <si>
    <t>Члан</t>
  </si>
  <si>
    <t>Предсједник</t>
  </si>
  <si>
    <t>УПРАВНИ ОДБОР ДЛ</t>
  </si>
  <si>
    <t>Образац: АБРС - ДЛ</t>
  </si>
  <si>
    <t>Образац: ДЛ-ОЛ</t>
  </si>
  <si>
    <t>Образац: НД - ДЛ</t>
  </si>
  <si>
    <t>Образац: ДЛ-ППК</t>
  </si>
  <si>
    <t>Биланс стања ДЛ</t>
  </si>
  <si>
    <t>Биланс успјеха ДЛ</t>
  </si>
  <si>
    <t>Структура потраживања по основу финансијског лизинга</t>
  </si>
  <si>
    <t>Структура потраживања по основу оперативног лизинга</t>
  </si>
  <si>
    <t>Извјештај о висини и начину обрачуна резерви за губитке по основу финансијског лизинга</t>
  </si>
  <si>
    <t>Преглед 10 највећих корисника лизинга</t>
  </si>
  <si>
    <t>Преглед 10 највећих извора средстава</t>
  </si>
  <si>
    <t>Извјештај о процијењеној тржишној вриједности изузетих предмета лизинга</t>
  </si>
  <si>
    <t>Извјештај о власничкој структури даваоца лизинга</t>
  </si>
  <si>
    <t>Извјештај о писменим приговорима корисника лизинга</t>
  </si>
  <si>
    <t>Извјештај о броју и квалификационој структури запослених</t>
  </si>
  <si>
    <t>Извјештај о организационој структури</t>
  </si>
  <si>
    <t>Списак извјештаја који се достављају Агенцији</t>
  </si>
  <si>
    <t>Назив ДЛ</t>
  </si>
  <si>
    <t>Матични број/ JIB</t>
  </si>
  <si>
    <t>Износ пласмана (у КМ)</t>
  </si>
  <si>
    <t>Номинална каматна стопа - НКС (у %)</t>
  </si>
  <si>
    <t>Ефективна стопа лизинг накнаде - ЕЛИН (у %)</t>
  </si>
  <si>
    <t>на дан</t>
  </si>
  <si>
    <t>Директор ДЛ</t>
  </si>
  <si>
    <t>(име и презиме одговорног лица)</t>
  </si>
  <si>
    <t>(број телефона)</t>
  </si>
  <si>
    <t>Датум стања финансијског извјештаја</t>
  </si>
  <si>
    <t>Мјесечни извјештаји</t>
  </si>
  <si>
    <t>Квартални извјештаји</t>
  </si>
  <si>
    <t>Дугорочни лизинг уговори</t>
  </si>
  <si>
    <t>Даваоци лизинга са сједиштем у Републици Српској</t>
  </si>
  <si>
    <t>Организациони дијелови даваоца лизинга са сједиштем у ФБиХ или Брчко Дистрикту БиХ који послују у Републици Српској</t>
  </si>
  <si>
    <t>( износ у  колони 4 под тачком 2.1. треба да одговара износу у колони 4 под тачком 2.2.)</t>
  </si>
  <si>
    <t>Напомене:</t>
  </si>
  <si>
    <t>( износи у колонама 3, 4 и 6 под тачком 2.1. треба да одговарају износима у колонама 3, 4 и 6 под тачком 2.2.)</t>
  </si>
  <si>
    <t>( износи у колонама 3, 4 и 6 под тачком 1.1. треба да одговарају износима у колонама 3, 4 и 6 под тачком 1.2.)</t>
  </si>
  <si>
    <t>( износ у  колони 4 под тачком 1.1. треба да одговара износу у колони 4 под тачком 1.2.)</t>
  </si>
  <si>
    <t>Број пријављених трансфера</t>
  </si>
  <si>
    <t>Вриједност пријављених трансфера</t>
  </si>
  <si>
    <t>Брoj трансфeра за које је ФОО тражио податке</t>
  </si>
  <si>
    <t>Вриједност трансфeра за које је ФОО тражио податке</t>
  </si>
  <si>
    <t>Брoj трансфeра за које ФОО није тражио податке</t>
  </si>
  <si>
    <t>Вриједност трансфeра за које ФОО није тражио податке</t>
  </si>
  <si>
    <t>Број пријављених сумњивих клијената</t>
  </si>
  <si>
    <t>Број пријављених сумњивих клијената за које је ФОО тражио додатне  податке</t>
  </si>
  <si>
    <t>Број пријављених сумњивих клијената за које ФОО није тражио додатне  податке</t>
  </si>
  <si>
    <t>Краткорона потраживања</t>
  </si>
  <si>
    <t>Дугорона потраживања</t>
  </si>
  <si>
    <t>6=3+4+5</t>
  </si>
  <si>
    <t>Корисник лизинга* (ПЛ/СП/ФЛ/ОСТ)</t>
  </si>
  <si>
    <t>Корисник лизинга*</t>
  </si>
  <si>
    <t>Врста лизинга**</t>
  </si>
  <si>
    <t>Стање обавеза по кредиту</t>
  </si>
  <si>
    <t>Иницијално уговорени износ кредита</t>
  </si>
  <si>
    <t>Уговорена номинална каматна стопа (у %)</t>
  </si>
  <si>
    <t>Ефективна каматна стопа (у %)</t>
  </si>
  <si>
    <t>Корисник лизинга (ДА или НЕ)</t>
  </si>
  <si>
    <t>ЈИБ/ Интерни идентификациони број</t>
  </si>
  <si>
    <t>ПРЕДСТАВЉА / КАНДИДОВАН ОД</t>
  </si>
  <si>
    <t>Правно или физичко лице* (ПЛ/ФЛ)</t>
  </si>
  <si>
    <t>уз Упутство за примјену Одлуке о облику и садржају извјештаја које даваоци лизинга достављају Агенцији за банкарство Републике Српске</t>
  </si>
  <si>
    <t>Обрасци за попуњавање извјештаја ДЛ</t>
  </si>
  <si>
    <t>Оперативни лиз./ Финансијски лиз.** (ОПЛ/ ФИНЛ)</t>
  </si>
  <si>
    <t>DA</t>
  </si>
  <si>
    <t>NE</t>
  </si>
  <si>
    <t>RS</t>
  </si>
  <si>
    <t>FBH</t>
  </si>
  <si>
    <t>Ентитет</t>
  </si>
  <si>
    <t>припадају извјештајном кварталу.</t>
  </si>
  <si>
    <t>Рекапитулације:</t>
  </si>
  <si>
    <t>Правно или физичко лице*</t>
  </si>
  <si>
    <t>Оперативни лиз./ Финансијски лиз.**</t>
  </si>
  <si>
    <t>Правно лице</t>
  </si>
  <si>
    <t>Физичко лице</t>
  </si>
  <si>
    <t>Оперативни лизинг</t>
  </si>
  <si>
    <t>Финансијски лизинг</t>
  </si>
  <si>
    <t>Врста лица*</t>
  </si>
  <si>
    <t>Шифарник</t>
  </si>
  <si>
    <t>Шифарници</t>
  </si>
  <si>
    <t>Списак образаца извјештаја са табелама које ДЛ доставља Агенцији</t>
  </si>
  <si>
    <t>Адреса и сједиште ДЛ</t>
  </si>
  <si>
    <t>Име/ Назив корисника лизинга</t>
  </si>
  <si>
    <t>Приговори судужника/ јемаца</t>
  </si>
  <si>
    <t>2.1.1</t>
  </si>
  <si>
    <t>2.1.2</t>
  </si>
  <si>
    <t>2.1.3</t>
  </si>
  <si>
    <t>2.1.4</t>
  </si>
  <si>
    <t>Динамика</t>
  </si>
  <si>
    <t>Образац</t>
  </si>
  <si>
    <t>Образац: СПОЛ - ДЛ</t>
  </si>
  <si>
    <t>Образац: ОРГ - ДЛ</t>
  </si>
  <si>
    <t>Извјештај о пондерисаним номиналним каматним стопама и ефективним стопама лизинг накнаде по основу финансијског лизинга</t>
  </si>
  <si>
    <t>Извјештај о закљученим (активним) уговорима оперативног лизинга</t>
  </si>
  <si>
    <t>Тачка Упутства</t>
  </si>
  <si>
    <t>(потпис одговорног лица)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</si>
  <si>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</si>
  <si>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</si>
  <si>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</si>
  <si>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</si>
  <si>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</si>
  <si>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</si>
  <si>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</si>
  <si>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</si>
  <si>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</si>
  <si>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</si>
  <si>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</si>
  <si>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</si>
  <si>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</si>
  <si>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Врста лизинга** (ФИНЛ/ОПЛ)</t>
  </si>
  <si>
    <t>Врста организационог дијела *</t>
  </si>
  <si>
    <t>Ознака</t>
  </si>
  <si>
    <t>Ознака организационог дијела * (Ц/ПЈ/ОС)</t>
  </si>
  <si>
    <t>Резидент</t>
  </si>
  <si>
    <t>Нерезидент</t>
  </si>
  <si>
    <t>Физичко лице или правно лице*</t>
  </si>
  <si>
    <t>Резидент или нерезидент**</t>
  </si>
  <si>
    <t>Извјештај</t>
  </si>
  <si>
    <t>КВАЛИФИКАЦИЈА ЗАПОСЛЕНИХ</t>
  </si>
  <si>
    <t>17а.</t>
  </si>
  <si>
    <t>17б.</t>
  </si>
  <si>
    <t>17в.</t>
  </si>
  <si>
    <t>18.</t>
  </si>
  <si>
    <t>19.</t>
  </si>
  <si>
    <t>Отписана потраживања, крајње стање ( 17. + 17a. - 17б. - 17в.)</t>
  </si>
  <si>
    <t>Стопа резерви за финансијски лизинг</t>
  </si>
  <si>
    <t>Резерве</t>
  </si>
  <si>
    <t>Прилог  Упутства</t>
  </si>
  <si>
    <t>ПЛ</t>
  </si>
  <si>
    <t>СП</t>
  </si>
  <si>
    <t>ФЛ</t>
  </si>
  <si>
    <t>ОСТ</t>
  </si>
  <si>
    <t>ФИНЛ</t>
  </si>
  <si>
    <t>ОПЛ</t>
  </si>
  <si>
    <t xml:space="preserve"> правно лице</t>
  </si>
  <si>
    <t xml:space="preserve"> самостални предузетник</t>
  </si>
  <si>
    <t xml:space="preserve"> физичко лице</t>
  </si>
  <si>
    <t xml:space="preserve"> остало</t>
  </si>
  <si>
    <t xml:space="preserve"> финансиски лизинг</t>
  </si>
  <si>
    <t xml:space="preserve"> оперативни лизинг</t>
  </si>
  <si>
    <t>РЗ</t>
  </si>
  <si>
    <t>НРЗ</t>
  </si>
  <si>
    <t>КП1</t>
  </si>
  <si>
    <t>КП2</t>
  </si>
  <si>
    <t>КП3</t>
  </si>
  <si>
    <t>КП4</t>
  </si>
  <si>
    <t>КП5</t>
  </si>
  <si>
    <t>ПР1</t>
  </si>
  <si>
    <t>ПР2</t>
  </si>
  <si>
    <t>ПР3</t>
  </si>
  <si>
    <t>ПР4</t>
  </si>
  <si>
    <t>Ц</t>
  </si>
  <si>
    <t>ПЈ</t>
  </si>
  <si>
    <t>ОС</t>
  </si>
  <si>
    <t xml:space="preserve"> ЦЕНТРАЛА                </t>
  </si>
  <si>
    <t xml:space="preserve"> ПОСЛОВНА ЈЕДИНИЦА или ПОДРУЖНИЦА</t>
  </si>
  <si>
    <t xml:space="preserve"> ОСТАЛИ ОБЛИК ОРГАНИЗОВАЊА</t>
  </si>
  <si>
    <t>УКУПНА АКТИВА (1. + 2.+ 3 .+ 4 .+ 5 .+ 6. + 7.)</t>
  </si>
  <si>
    <t>УКУПНА ПАСИВА (9. + 10. + 15.)</t>
  </si>
  <si>
    <t>УКУПНО КАПИТАЛ (11. + 12. + 13 .+ 14.)</t>
  </si>
  <si>
    <t>Потраживања по финансијком лизингу (нето) (3а. - 3б. - 3в. - 3г.)</t>
  </si>
  <si>
    <t xml:space="preserve">  потраживања по финансијком лизингу (бруто)</t>
  </si>
  <si>
    <t>Потраживања од субсидијарних лица (нето) (4а. - 4б. - 4в. + 4г.)</t>
  </si>
  <si>
    <t xml:space="preserve">   потраживања по финансијском лизингу (бруто)</t>
  </si>
  <si>
    <t>Материјална и нематеријална имовина (нето) (5а. + 5б. - 5в. - 5г.)</t>
  </si>
  <si>
    <t>Обавезе по узетим кредитима (нето) (9а. + 9б. - 9в.)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</si>
</sst>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38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YDutch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TimesRoman"/>
    </font>
    <font>
      <b/>
      <sz val="9"/>
      <color indexed="8"/>
      <name val="Times New Roman"/>
      <family val="1"/>
      <charset val="204"/>
    </font>
    <font>
      <sz val="10"/>
      <name val="Arial"/>
      <family val="2"/>
    </font>
    <font>
      <i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5" fillId="0" borderId="0"/>
    <xf numFmtId="0" fontId="17" fillId="0" borderId="0"/>
    <xf numFmtId="0" fontId="15" fillId="0" borderId="0"/>
    <xf numFmtId="0" fontId="24" fillId="0" borderId="0"/>
    <xf numFmtId="0" fontId="24" fillId="0" borderId="0"/>
    <xf numFmtId="0" fontId="29" fillId="0" borderId="0"/>
    <xf numFmtId="0" fontId="15" fillId="0" borderId="0"/>
  </cellStyleXfs>
  <cellXfs count="4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8" xfId="0" applyFont="1" applyBorder="1"/>
    <xf numFmtId="3" fontId="3" fillId="0" borderId="8" xfId="0" applyNumberFormat="1" applyFont="1" applyBorder="1" applyAlignment="1">
      <alignment horizontal="right" vertical="center"/>
    </xf>
    <xf numFmtId="0" fontId="2" fillId="0" borderId="8" xfId="0" applyFont="1" applyBorder="1"/>
    <xf numFmtId="3" fontId="2" fillId="0" borderId="8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center"/>
    </xf>
    <xf numFmtId="16" fontId="3" fillId="0" borderId="8" xfId="0" applyNumberFormat="1" applyFont="1" applyBorder="1"/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4" fontId="4" fillId="0" borderId="1" xfId="2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4" fillId="0" borderId="0" xfId="0" applyFont="1"/>
    <xf numFmtId="0" fontId="2" fillId="0" borderId="0" xfId="3" applyFont="1"/>
    <xf numFmtId="0" fontId="2" fillId="0" borderId="0" xfId="3" applyFont="1" applyAlignment="1">
      <alignment vertical="top"/>
    </xf>
    <xf numFmtId="0" fontId="5" fillId="0" borderId="0" xfId="3" applyFont="1" applyAlignment="1">
      <alignment vertical="top"/>
    </xf>
    <xf numFmtId="0" fontId="8" fillId="0" borderId="0" xfId="0" applyFont="1"/>
    <xf numFmtId="0" fontId="5" fillId="0" borderId="0" xfId="3" applyFont="1"/>
    <xf numFmtId="0" fontId="4" fillId="0" borderId="0" xfId="3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right"/>
    </xf>
    <xf numFmtId="0" fontId="2" fillId="0" borderId="7" xfId="3" applyFont="1" applyBorder="1" applyAlignment="1">
      <alignment horizontal="center" vertical="center"/>
    </xf>
    <xf numFmtId="0" fontId="2" fillId="0" borderId="7" xfId="3" applyFont="1" applyBorder="1" applyAlignment="1">
      <alignment horizontal="left" vertical="center"/>
    </xf>
    <xf numFmtId="3" fontId="2" fillId="0" borderId="7" xfId="3" applyNumberFormat="1" applyFont="1" applyBorder="1" applyAlignment="1" applyProtection="1">
      <alignment horizontal="right" vertical="center"/>
      <protection locked="0"/>
    </xf>
    <xf numFmtId="0" fontId="2" fillId="0" borderId="8" xfId="3" applyFont="1" applyBorder="1" applyAlignment="1">
      <alignment horizontal="left" vertical="center"/>
    </xf>
    <xf numFmtId="0" fontId="2" fillId="0" borderId="8" xfId="3" applyFont="1" applyBorder="1" applyAlignment="1">
      <alignment horizontal="center" vertical="center"/>
    </xf>
    <xf numFmtId="0" fontId="3" fillId="0" borderId="8" xfId="3" applyFont="1" applyBorder="1" applyAlignment="1">
      <alignment horizontal="left" vertical="center"/>
    </xf>
    <xf numFmtId="0" fontId="2" fillId="0" borderId="0" xfId="3" applyFont="1" applyAlignment="1">
      <alignment horizontal="right" vertical="center"/>
    </xf>
    <xf numFmtId="3" fontId="2" fillId="0" borderId="8" xfId="3" applyNumberFormat="1" applyFont="1" applyBorder="1" applyAlignment="1">
      <alignment horizontal="left" vertical="center"/>
    </xf>
    <xf numFmtId="3" fontId="2" fillId="0" borderId="8" xfId="3" applyNumberFormat="1" applyFont="1" applyBorder="1" applyAlignment="1" applyProtection="1">
      <alignment vertical="center"/>
      <protection locked="0"/>
    </xf>
    <xf numFmtId="3" fontId="2" fillId="0" borderId="8" xfId="3" applyNumberFormat="1" applyFont="1" applyBorder="1" applyAlignment="1">
      <alignment horizontal="left" vertical="center" wrapText="1"/>
    </xf>
    <xf numFmtId="0" fontId="2" fillId="0" borderId="1" xfId="3" applyFont="1" applyBorder="1" applyAlignment="1" applyProtection="1">
      <alignment horizontal="center" vertical="center"/>
      <protection locked="0"/>
    </xf>
    <xf numFmtId="3" fontId="14" fillId="0" borderId="0" xfId="0" applyNumberFormat="1" applyFont="1"/>
    <xf numFmtId="0" fontId="18" fillId="0" borderId="0" xfId="4" applyFont="1"/>
    <xf numFmtId="1" fontId="18" fillId="0" borderId="0" xfId="4" applyNumberFormat="1" applyFont="1"/>
    <xf numFmtId="0" fontId="14" fillId="0" borderId="0" xfId="4" applyFont="1"/>
    <xf numFmtId="0" fontId="9" fillId="0" borderId="0" xfId="4" applyFont="1"/>
    <xf numFmtId="0" fontId="20" fillId="0" borderId="0" xfId="4" applyFont="1" applyAlignment="1">
      <alignment horizontal="center"/>
    </xf>
    <xf numFmtId="0" fontId="18" fillId="0" borderId="8" xfId="4" applyFont="1" applyBorder="1" applyAlignment="1">
      <alignment horizontal="left" vertical="center" wrapText="1"/>
    </xf>
    <xf numFmtId="0" fontId="19" fillId="0" borderId="8" xfId="4" applyFont="1" applyBorder="1" applyAlignment="1">
      <alignment horizontal="left" vertical="center"/>
    </xf>
    <xf numFmtId="0" fontId="18" fillId="0" borderId="8" xfId="4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0" fontId="21" fillId="0" borderId="0" xfId="0" applyFont="1"/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14" fontId="4" fillId="0" borderId="0" xfId="5" applyNumberFormat="1" applyFont="1" applyAlignment="1" applyProtection="1">
      <alignment horizontal="center" vertical="center"/>
      <protection locked="0"/>
    </xf>
    <xf numFmtId="10" fontId="2" fillId="0" borderId="8" xfId="0" applyNumberFormat="1" applyFont="1" applyBorder="1" applyAlignment="1">
      <alignment horizontal="right" vertical="center"/>
    </xf>
    <xf numFmtId="9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14" fontId="4" fillId="0" borderId="0" xfId="5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horizontal="right" vertical="center"/>
    </xf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14" fontId="22" fillId="0" borderId="0" xfId="5" applyNumberFormat="1" applyFont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horizontal="left" vertical="center"/>
      <protection locked="0"/>
    </xf>
    <xf numFmtId="1" fontId="23" fillId="0" borderId="8" xfId="0" applyNumberFormat="1" applyFont="1" applyBorder="1" applyAlignment="1" applyProtection="1">
      <alignment horizontal="center" vertical="center"/>
      <protection locked="0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3" fontId="23" fillId="0" borderId="8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8" xfId="0" applyFont="1" applyBorder="1"/>
    <xf numFmtId="0" fontId="3" fillId="0" borderId="0" xfId="0" applyFont="1" applyAlignment="1">
      <alignment horizontal="left" vertical="top"/>
    </xf>
    <xf numFmtId="3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left" vertical="center"/>
    </xf>
    <xf numFmtId="14" fontId="2" fillId="0" borderId="0" xfId="6" applyNumberFormat="1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" fillId="0" borderId="0" xfId="8" applyFont="1" applyAlignment="1">
      <alignment horizontal="center" vertical="center"/>
    </xf>
    <xf numFmtId="0" fontId="23" fillId="0" borderId="0" xfId="9" applyFont="1"/>
    <xf numFmtId="0" fontId="2" fillId="0" borderId="0" xfId="9" applyFont="1" applyAlignment="1">
      <alignment horizontal="right" vertical="center"/>
    </xf>
    <xf numFmtId="0" fontId="2" fillId="0" borderId="0" xfId="8" applyFont="1" applyAlignment="1">
      <alignment horizontal="right" vertical="center"/>
    </xf>
    <xf numFmtId="0" fontId="2" fillId="0" borderId="0" xfId="9" applyFont="1" applyAlignment="1">
      <alignment horizontal="center" vertical="center"/>
    </xf>
    <xf numFmtId="0" fontId="2" fillId="0" borderId="9" xfId="8" applyFont="1" applyBorder="1" applyAlignment="1">
      <alignment horizontal="center" vertical="center" wrapText="1"/>
    </xf>
    <xf numFmtId="0" fontId="30" fillId="0" borderId="8" xfId="8" applyFont="1" applyBorder="1" applyAlignment="1">
      <alignment horizontal="center" vertical="center" wrapText="1"/>
    </xf>
    <xf numFmtId="0" fontId="2" fillId="0" borderId="8" xfId="8" applyFont="1" applyBorder="1" applyAlignment="1" applyProtection="1">
      <alignment horizontal="left" vertical="center" wrapText="1"/>
      <protection locked="0"/>
    </xf>
    <xf numFmtId="0" fontId="2" fillId="0" borderId="8" xfId="8" applyFont="1" applyBorder="1" applyAlignment="1" applyProtection="1">
      <alignment horizontal="left" vertical="center"/>
      <protection locked="0"/>
    </xf>
    <xf numFmtId="0" fontId="2" fillId="0" borderId="8" xfId="8" applyFont="1" applyBorder="1" applyAlignment="1" applyProtection="1">
      <alignment horizontal="center" vertical="center"/>
      <protection locked="0"/>
    </xf>
    <xf numFmtId="0" fontId="2" fillId="0" borderId="18" xfId="8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" fillId="0" borderId="0" xfId="3" applyFont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wrapText="1"/>
    </xf>
    <xf numFmtId="0" fontId="3" fillId="0" borderId="0" xfId="9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/>
    <xf numFmtId="14" fontId="22" fillId="0" borderId="0" xfId="5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8" applyFont="1" applyAlignment="1">
      <alignment vertical="center"/>
    </xf>
    <xf numFmtId="0" fontId="0" fillId="0" borderId="0" xfId="0" applyAlignment="1">
      <alignment horizontal="center" vertical="center"/>
    </xf>
    <xf numFmtId="3" fontId="3" fillId="0" borderId="8" xfId="0" applyNumberFormat="1" applyFont="1" applyBorder="1"/>
    <xf numFmtId="0" fontId="0" fillId="4" borderId="0" xfId="0" applyFill="1"/>
    <xf numFmtId="0" fontId="9" fillId="0" borderId="0" xfId="0" applyFont="1" applyAlignment="1">
      <alignment horizontal="right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14" fontId="2" fillId="0" borderId="1" xfId="3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" fillId="2" borderId="8" xfId="0" applyNumberFormat="1" applyFont="1" applyFill="1" applyBorder="1"/>
    <xf numFmtId="3" fontId="2" fillId="2" borderId="8" xfId="0" applyNumberFormat="1" applyFont="1" applyFill="1" applyBorder="1"/>
    <xf numFmtId="0" fontId="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/>
    </xf>
    <xf numFmtId="0" fontId="19" fillId="0" borderId="8" xfId="4" applyFont="1" applyBorder="1" applyAlignment="1">
      <alignment vertical="center"/>
    </xf>
    <xf numFmtId="0" fontId="19" fillId="0" borderId="8" xfId="4" applyFont="1" applyBorder="1" applyAlignment="1">
      <alignment horizontal="center" vertical="center"/>
    </xf>
    <xf numFmtId="1" fontId="18" fillId="0" borderId="8" xfId="4" applyNumberFormat="1" applyFont="1" applyBorder="1" applyAlignment="1">
      <alignment horizontal="center" vertical="center"/>
    </xf>
    <xf numFmtId="0" fontId="18" fillId="0" borderId="8" xfId="4" applyFont="1" applyBorder="1" applyAlignment="1">
      <alignment horizontal="left" vertical="center"/>
    </xf>
    <xf numFmtId="0" fontId="9" fillId="0" borderId="8" xfId="4" applyFont="1" applyBorder="1" applyAlignment="1">
      <alignment vertical="center"/>
    </xf>
    <xf numFmtId="0" fontId="14" fillId="0" borderId="0" xfId="4" applyFont="1" applyAlignment="1">
      <alignment vertical="center"/>
    </xf>
    <xf numFmtId="3" fontId="18" fillId="0" borderId="8" xfId="4" applyNumberFormat="1" applyFont="1" applyBorder="1" applyAlignment="1">
      <alignment horizontal="right" vertical="center"/>
    </xf>
    <xf numFmtId="1" fontId="18" fillId="0" borderId="0" xfId="4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4" fontId="23" fillId="0" borderId="8" xfId="0" applyNumberFormat="1" applyFont="1" applyBorder="1" applyAlignment="1" applyProtection="1">
      <alignment horizontal="center" vertical="center"/>
      <protection locked="0"/>
    </xf>
    <xf numFmtId="4" fontId="23" fillId="0" borderId="8" xfId="0" applyNumberFormat="1" applyFont="1" applyBorder="1" applyAlignment="1" applyProtection="1">
      <alignment horizontal="center" vertical="center"/>
      <protection locked="0"/>
    </xf>
    <xf numFmtId="3" fontId="23" fillId="0" borderId="8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3" fontId="3" fillId="5" borderId="8" xfId="0" applyNumberFormat="1" applyFont="1" applyFill="1" applyBorder="1"/>
    <xf numFmtId="3" fontId="2" fillId="5" borderId="8" xfId="0" applyNumberFormat="1" applyFont="1" applyFill="1" applyBorder="1" applyAlignment="1">
      <alignment horizontal="right" vertical="center"/>
    </xf>
    <xf numFmtId="0" fontId="26" fillId="0" borderId="8" xfId="0" applyFont="1" applyBorder="1" applyAlignment="1">
      <alignment horizontal="center" vertical="center"/>
    </xf>
    <xf numFmtId="0" fontId="5" fillId="0" borderId="8" xfId="6" applyFont="1" applyBorder="1" applyAlignment="1">
      <alignment horizontal="center"/>
    </xf>
    <xf numFmtId="0" fontId="5" fillId="0" borderId="8" xfId="6" applyFont="1" applyBorder="1" applyAlignment="1">
      <alignment horizontal="center" vertical="center"/>
    </xf>
    <xf numFmtId="0" fontId="5" fillId="0" borderId="9" xfId="8" applyFont="1" applyBorder="1" applyAlignment="1">
      <alignment horizontal="center" vertical="center" wrapText="1"/>
    </xf>
    <xf numFmtId="0" fontId="5" fillId="0" borderId="8" xfId="8" applyFont="1" applyBorder="1" applyAlignment="1">
      <alignment horizontal="center" vertical="center" wrapText="1"/>
    </xf>
    <xf numFmtId="0" fontId="2" fillId="0" borderId="17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4" fontId="3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/>
    <xf numFmtId="3" fontId="5" fillId="0" borderId="8" xfId="0" applyNumberFormat="1" applyFont="1" applyBorder="1" applyAlignment="1">
      <alignment horizontal="center" vertical="center"/>
    </xf>
    <xf numFmtId="0" fontId="5" fillId="0" borderId="8" xfId="6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5" fillId="0" borderId="0" xfId="8" applyFont="1" applyAlignment="1">
      <alignment horizontal="left" vertical="center"/>
    </xf>
    <xf numFmtId="0" fontId="34" fillId="0" borderId="0" xfId="8" applyFont="1" applyAlignment="1">
      <alignment horizontal="left" vertical="center"/>
    </xf>
    <xf numFmtId="0" fontId="34" fillId="0" borderId="0" xfId="9" applyFont="1" applyAlignment="1">
      <alignment horizontal="left" vertical="center"/>
    </xf>
    <xf numFmtId="0" fontId="23" fillId="0" borderId="0" xfId="9" applyFont="1" applyAlignment="1">
      <alignment vertical="center"/>
    </xf>
    <xf numFmtId="0" fontId="5" fillId="0" borderId="0" xfId="8" applyFont="1" applyAlignment="1">
      <alignment horizontal="center" vertical="center"/>
    </xf>
    <xf numFmtId="0" fontId="5" fillId="0" borderId="0" xfId="8" applyFont="1" applyAlignment="1">
      <alignment vertical="center"/>
    </xf>
    <xf numFmtId="0" fontId="2" fillId="0" borderId="8" xfId="8" applyFont="1" applyBorder="1" applyAlignment="1">
      <alignment horizontal="center" vertical="center" wrapText="1"/>
    </xf>
    <xf numFmtId="0" fontId="30" fillId="0" borderId="8" xfId="8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9" applyFont="1" applyAlignment="1">
      <alignment vertical="center"/>
    </xf>
    <xf numFmtId="14" fontId="3" fillId="0" borderId="1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3" fontId="2" fillId="0" borderId="0" xfId="0" applyNumberFormat="1" applyFont="1"/>
    <xf numFmtId="0" fontId="0" fillId="4" borderId="12" xfId="0" applyFill="1" applyBorder="1"/>
    <xf numFmtId="0" fontId="0" fillId="0" borderId="12" xfId="0" applyBorder="1"/>
    <xf numFmtId="0" fontId="9" fillId="0" borderId="12" xfId="0" applyFont="1" applyBorder="1" applyAlignment="1">
      <alignment vertic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16" xfId="0" applyBorder="1"/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5" borderId="7" xfId="3" applyNumberFormat="1" applyFont="1" applyFill="1" applyBorder="1" applyAlignment="1">
      <alignment horizontal="right" vertical="center"/>
    </xf>
    <xf numFmtId="3" fontId="3" fillId="5" borderId="8" xfId="3" applyNumberFormat="1" applyFont="1" applyFill="1" applyBorder="1" applyAlignment="1">
      <alignment vertical="center"/>
    </xf>
    <xf numFmtId="0" fontId="34" fillId="0" borderId="0" xfId="8" applyFont="1" applyAlignment="1">
      <alignment vertical="center"/>
    </xf>
    <xf numFmtId="0" fontId="34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22" fillId="0" borderId="0" xfId="9" applyFont="1" applyAlignment="1">
      <alignment vertical="center"/>
    </xf>
    <xf numFmtId="0" fontId="2" fillId="0" borderId="2" xfId="8" applyFont="1" applyBorder="1" applyAlignment="1">
      <alignment horizontal="justify" vertical="center" wrapText="1"/>
    </xf>
    <xf numFmtId="0" fontId="2" fillId="0" borderId="2" xfId="8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11" fillId="0" borderId="0" xfId="1" applyNumberFormat="1" applyAlignment="1">
      <alignment horizontal="center" vertical="center"/>
    </xf>
    <xf numFmtId="49" fontId="11" fillId="0" borderId="14" xfId="1" applyNumberFormat="1" applyBorder="1" applyAlignment="1">
      <alignment horizontal="center" vertical="center"/>
    </xf>
    <xf numFmtId="49" fontId="11" fillId="0" borderId="13" xfId="1" applyNumberFormat="1" applyBorder="1" applyAlignment="1">
      <alignment horizontal="center" vertical="center"/>
    </xf>
    <xf numFmtId="3" fontId="2" fillId="2" borderId="8" xfId="0" applyNumberFormat="1" applyFont="1" applyFill="1" applyBorder="1" applyProtection="1">
      <protection locked="0"/>
    </xf>
    <xf numFmtId="3" fontId="3" fillId="2" borderId="8" xfId="0" applyNumberFormat="1" applyFont="1" applyFill="1" applyBorder="1" applyProtection="1">
      <protection locked="0"/>
    </xf>
    <xf numFmtId="3" fontId="3" fillId="0" borderId="8" xfId="4" applyNumberFormat="1" applyFont="1" applyBorder="1" applyAlignment="1" applyProtection="1">
      <alignment horizontal="right" vertical="center"/>
      <protection locked="0"/>
    </xf>
    <xf numFmtId="3" fontId="2" fillId="0" borderId="8" xfId="4" applyNumberFormat="1" applyFont="1" applyBorder="1" applyAlignment="1" applyProtection="1">
      <alignment horizontal="right" vertical="center"/>
      <protection locked="0"/>
    </xf>
    <xf numFmtId="3" fontId="2" fillId="2" borderId="8" xfId="4" applyNumberFormat="1" applyFont="1" applyFill="1" applyBorder="1" applyAlignment="1" applyProtection="1">
      <alignment horizontal="right" vertical="center"/>
      <protection locked="0"/>
    </xf>
    <xf numFmtId="3" fontId="18" fillId="5" borderId="8" xfId="4" applyNumberFormat="1" applyFont="1" applyFill="1" applyBorder="1" applyAlignment="1">
      <alignment horizontal="right" vertical="center"/>
    </xf>
    <xf numFmtId="3" fontId="3" fillId="0" borderId="8" xfId="4" applyNumberFormat="1" applyFont="1" applyBorder="1" applyAlignment="1">
      <alignment horizontal="right" vertical="center"/>
    </xf>
    <xf numFmtId="3" fontId="2" fillId="0" borderId="8" xfId="4" applyNumberFormat="1" applyFont="1" applyBorder="1" applyAlignment="1">
      <alignment horizontal="right" vertical="center"/>
    </xf>
    <xf numFmtId="3" fontId="2" fillId="5" borderId="8" xfId="4" applyNumberFormat="1" applyFont="1" applyFill="1" applyBorder="1" applyAlignment="1">
      <alignment horizontal="right" vertical="center"/>
    </xf>
    <xf numFmtId="0" fontId="16" fillId="0" borderId="0" xfId="0" applyFo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4" fillId="0" borderId="14" xfId="0" applyFont="1" applyBorder="1" applyAlignment="1">
      <alignment horizontal="right" vertical="center"/>
    </xf>
    <xf numFmtId="4" fontId="3" fillId="5" borderId="8" xfId="0" applyNumberFormat="1" applyFont="1" applyFill="1" applyBorder="1" applyAlignment="1">
      <alignment horizontal="center" vertical="center"/>
    </xf>
    <xf numFmtId="3" fontId="22" fillId="0" borderId="8" xfId="0" applyNumberFormat="1" applyFont="1" applyBorder="1" applyAlignment="1">
      <alignment horizontal="right" vertical="center"/>
    </xf>
    <xf numFmtId="4" fontId="10" fillId="5" borderId="8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3" fontId="3" fillId="5" borderId="8" xfId="3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1" fillId="0" borderId="12" xfId="1" applyFill="1" applyBorder="1" applyAlignment="1">
      <alignment wrapText="1"/>
    </xf>
    <xf numFmtId="0" fontId="11" fillId="0" borderId="12" xfId="1" applyBorder="1" applyAlignment="1">
      <alignment wrapText="1"/>
    </xf>
    <xf numFmtId="0" fontId="11" fillId="0" borderId="16" xfId="1" applyBorder="1" applyAlignment="1">
      <alignment wrapText="1"/>
    </xf>
    <xf numFmtId="0" fontId="11" fillId="0" borderId="15" xfId="1" applyBorder="1" applyAlignment="1">
      <alignment wrapText="1"/>
    </xf>
    <xf numFmtId="0" fontId="11" fillId="0" borderId="12" xfId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7" borderId="0" xfId="0" applyFill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0" fillId="7" borderId="1" xfId="0" applyFill="1" applyBorder="1"/>
    <xf numFmtId="0" fontId="1" fillId="7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/>
    <xf numFmtId="0" fontId="9" fillId="0" borderId="8" xfId="0" applyFont="1" applyBorder="1" applyAlignment="1">
      <alignment vertical="center"/>
    </xf>
    <xf numFmtId="0" fontId="3" fillId="0" borderId="20" xfId="0" applyFont="1" applyBorder="1"/>
    <xf numFmtId="0" fontId="2" fillId="0" borderId="20" xfId="0" applyFont="1" applyBorder="1"/>
    <xf numFmtId="3" fontId="2" fillId="0" borderId="8" xfId="0" applyNumberFormat="1" applyFont="1" applyBorder="1" applyProtection="1"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" fillId="0" borderId="0" xfId="3" applyFont="1" applyAlignment="1">
      <alignment horizontal="center" vertical="top"/>
    </xf>
    <xf numFmtId="0" fontId="2" fillId="0" borderId="2" xfId="3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5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3" fontId="8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0">
    <cellStyle name="Hyperlink" xfId="1" builtinId="8"/>
    <cellStyle name="Normal" xfId="0" builtinId="0"/>
    <cellStyle name="Normal 10" xfId="9" xr:uid="{F22CEB42-D0EF-4459-BFEF-BB93707FB861}"/>
    <cellStyle name="Normal 2" xfId="4" xr:uid="{B56AA900-CACA-437E-A1BD-FF219593DE1C}"/>
    <cellStyle name="Normal 2 2" xfId="6" xr:uid="{0E61019A-6FA2-4299-B131-71EF9281C8FD}"/>
    <cellStyle name="Normal 2 3" xfId="8" xr:uid="{A3F65661-0E06-4F4E-B079-2E45355730FA}"/>
    <cellStyle name="Normal 2 4" xfId="7" xr:uid="{8A28BCCD-1497-45A7-84CA-A2D3B09BFE22}"/>
    <cellStyle name="Normal 4" xfId="3" xr:uid="{CBBBDC47-C91E-4CC5-9657-58485B6A26BF}"/>
    <cellStyle name="Normal_bsnovimmgg12" xfId="2" xr:uid="{414DCA60-7DC7-4704-B385-63D2DC22ACA2}"/>
    <cellStyle name="Normal_bsnovimmgg12 2" xfId="5" xr:uid="{21BD58F0-5F70-492B-87F9-077894669F0E}"/>
  </cellStyles>
  <dxfs count="0"/>
  <tableStyles count="0" defaultTableStyle="TableStyleMedium2" defaultPivotStyle="PivotStyleLight16"/>
  <colors>
    <mruColors>
      <color rgb="FFFFFFE1"/>
      <color rgb="FFFFFFCC"/>
      <color rgb="FFFFABAD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41;&#1056;&#1040;&#1057;&#1062;&#1048; &#1044;&#105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</xdr:row>
      <xdr:rowOff>91440</xdr:rowOff>
    </xdr:from>
    <xdr:to>
      <xdr:col>7</xdr:col>
      <xdr:colOff>38100</xdr:colOff>
      <xdr:row>2</xdr:row>
      <xdr:rowOff>76200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CAB8B-D5A6-28AE-F463-B6EB2F1C5991}"/>
            </a:ext>
          </a:extLst>
        </xdr:cNvPr>
        <xdr:cNvSpPr/>
      </xdr:nvSpPr>
      <xdr:spPr>
        <a:xfrm>
          <a:off x="7940040" y="27432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449580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177AC-253F-48B2-ACC8-646553169EA6}"/>
            </a:ext>
          </a:extLst>
        </xdr:cNvPr>
        <xdr:cNvSpPr/>
      </xdr:nvSpPr>
      <xdr:spPr>
        <a:xfrm>
          <a:off x="9227820" y="17526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449580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4F12B-DB2C-4D0C-A980-17176005A3CD}"/>
            </a:ext>
          </a:extLst>
        </xdr:cNvPr>
        <xdr:cNvSpPr/>
      </xdr:nvSpPr>
      <xdr:spPr>
        <a:xfrm>
          <a:off x="12466320" y="17526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12700</xdr:rowOff>
    </xdr:from>
    <xdr:to>
      <xdr:col>5</xdr:col>
      <xdr:colOff>576580</xdr:colOff>
      <xdr:row>2</xdr:row>
      <xdr:rowOff>2540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05190D-E309-4659-9599-3C0A59F62E1E}"/>
            </a:ext>
          </a:extLst>
        </xdr:cNvPr>
        <xdr:cNvSpPr/>
      </xdr:nvSpPr>
      <xdr:spPr>
        <a:xfrm>
          <a:off x="6870700" y="19050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449580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73143-5BB2-472F-833D-5714C829A097}"/>
            </a:ext>
          </a:extLst>
        </xdr:cNvPr>
        <xdr:cNvSpPr/>
      </xdr:nvSpPr>
      <xdr:spPr>
        <a:xfrm>
          <a:off x="11269980" y="17526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449580</xdr:colOff>
      <xdr:row>1</xdr:row>
      <xdr:rowOff>165100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F2260-649B-4B03-A137-06FA255804C8}"/>
            </a:ext>
          </a:extLst>
        </xdr:cNvPr>
        <xdr:cNvSpPr/>
      </xdr:nvSpPr>
      <xdr:spPr>
        <a:xfrm>
          <a:off x="10271760" y="175260"/>
          <a:ext cx="449580" cy="16510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350520</xdr:colOff>
      <xdr:row>0</xdr:row>
      <xdr:rowOff>167640</xdr:rowOff>
    </xdr:from>
    <xdr:to>
      <xdr:col>11</xdr:col>
      <xdr:colOff>800100</xdr:colOff>
      <xdr:row>1</xdr:row>
      <xdr:rowOff>152400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DB33EA-1FC1-47BD-8743-5F6512CE7225}"/>
            </a:ext>
          </a:extLst>
        </xdr:cNvPr>
        <xdr:cNvSpPr/>
      </xdr:nvSpPr>
      <xdr:spPr>
        <a:xfrm>
          <a:off x="9509760" y="16764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449580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EE963-43D9-44EF-AB32-3CE042449C6C}"/>
            </a:ext>
          </a:extLst>
        </xdr:cNvPr>
        <xdr:cNvSpPr/>
      </xdr:nvSpPr>
      <xdr:spPr>
        <a:xfrm>
          <a:off x="8892540" y="17526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449580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7BD68-0D16-4E60-9F48-7D3DEB9B2A48}"/>
            </a:ext>
          </a:extLst>
        </xdr:cNvPr>
        <xdr:cNvSpPr/>
      </xdr:nvSpPr>
      <xdr:spPr>
        <a:xfrm>
          <a:off x="11422380" y="17526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215900</xdr:colOff>
      <xdr:row>1</xdr:row>
      <xdr:rowOff>38100</xdr:rowOff>
    </xdr:from>
    <xdr:to>
      <xdr:col>10</xdr:col>
      <xdr:colOff>55880</xdr:colOff>
      <xdr:row>2</xdr:row>
      <xdr:rowOff>27940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24E91-ADD3-4AC6-83C2-EC16F3369B86}"/>
            </a:ext>
          </a:extLst>
        </xdr:cNvPr>
        <xdr:cNvSpPr/>
      </xdr:nvSpPr>
      <xdr:spPr>
        <a:xfrm>
          <a:off x="6083300" y="21590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22860</xdr:rowOff>
    </xdr:from>
    <xdr:to>
      <xdr:col>7</xdr:col>
      <xdr:colOff>525780</xdr:colOff>
      <xdr:row>2</xdr:row>
      <xdr:rowOff>7620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3D328-39B6-4576-AA8F-E6D4F5F038BF}"/>
            </a:ext>
          </a:extLst>
        </xdr:cNvPr>
        <xdr:cNvSpPr/>
      </xdr:nvSpPr>
      <xdr:spPr>
        <a:xfrm>
          <a:off x="7757160" y="20574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1</xdr:row>
      <xdr:rowOff>0</xdr:rowOff>
    </xdr:from>
    <xdr:to>
      <xdr:col>9</xdr:col>
      <xdr:colOff>160020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5AE89-CE09-497E-AD33-13DBE6F399BF}"/>
            </a:ext>
          </a:extLst>
        </xdr:cNvPr>
        <xdr:cNvSpPr/>
      </xdr:nvSpPr>
      <xdr:spPr>
        <a:xfrm>
          <a:off x="9982200" y="17526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</xdr:colOff>
      <xdr:row>1</xdr:row>
      <xdr:rowOff>30480</xdr:rowOff>
    </xdr:from>
    <xdr:to>
      <xdr:col>6</xdr:col>
      <xdr:colOff>530860</xdr:colOff>
      <xdr:row>2</xdr:row>
      <xdr:rowOff>20320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5C56B-7315-4422-9CFA-490560F8F085}"/>
            </a:ext>
          </a:extLst>
        </xdr:cNvPr>
        <xdr:cNvSpPr/>
      </xdr:nvSpPr>
      <xdr:spPr>
        <a:xfrm>
          <a:off x="8303260" y="213360"/>
          <a:ext cx="449580" cy="17272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0</xdr:rowOff>
    </xdr:from>
    <xdr:to>
      <xdr:col>4</xdr:col>
      <xdr:colOff>0</xdr:colOff>
      <xdr:row>1</xdr:row>
      <xdr:rowOff>167640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3B527-45EA-4652-B032-092118CC92B8}"/>
            </a:ext>
          </a:extLst>
        </xdr:cNvPr>
        <xdr:cNvSpPr/>
      </xdr:nvSpPr>
      <xdr:spPr>
        <a:xfrm>
          <a:off x="6388100" y="17780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</xdr:colOff>
      <xdr:row>1</xdr:row>
      <xdr:rowOff>45720</xdr:rowOff>
    </xdr:from>
    <xdr:to>
      <xdr:col>3</xdr:col>
      <xdr:colOff>543560</xdr:colOff>
      <xdr:row>2</xdr:row>
      <xdr:rowOff>38100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F730E-632D-46BD-B885-052FB1A6A1DD}"/>
            </a:ext>
          </a:extLst>
        </xdr:cNvPr>
        <xdr:cNvSpPr/>
      </xdr:nvSpPr>
      <xdr:spPr>
        <a:xfrm>
          <a:off x="7713980" y="223520"/>
          <a:ext cx="449580" cy="17018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50800</xdr:rowOff>
    </xdr:from>
    <xdr:to>
      <xdr:col>6</xdr:col>
      <xdr:colOff>576580</xdr:colOff>
      <xdr:row>2</xdr:row>
      <xdr:rowOff>40640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3047D-C8AC-4BC7-841E-253A02B7F36D}"/>
            </a:ext>
          </a:extLst>
        </xdr:cNvPr>
        <xdr:cNvSpPr/>
      </xdr:nvSpPr>
      <xdr:spPr>
        <a:xfrm>
          <a:off x="7912100" y="22860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1</xdr:row>
      <xdr:rowOff>38100</xdr:rowOff>
    </xdr:from>
    <xdr:to>
      <xdr:col>5</xdr:col>
      <xdr:colOff>500380</xdr:colOff>
      <xdr:row>2</xdr:row>
      <xdr:rowOff>27940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C53AC-2096-43B7-9FCA-ABA3507360A5}"/>
            </a:ext>
          </a:extLst>
        </xdr:cNvPr>
        <xdr:cNvSpPr/>
      </xdr:nvSpPr>
      <xdr:spPr>
        <a:xfrm>
          <a:off x="6692900" y="21590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165100</xdr:colOff>
      <xdr:row>1</xdr:row>
      <xdr:rowOff>88900</xdr:rowOff>
    </xdr:from>
    <xdr:to>
      <xdr:col>14</xdr:col>
      <xdr:colOff>5080</xdr:colOff>
      <xdr:row>2</xdr:row>
      <xdr:rowOff>78740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5576B-7481-45C7-8B25-CEA36467B29F}"/>
            </a:ext>
          </a:extLst>
        </xdr:cNvPr>
        <xdr:cNvSpPr/>
      </xdr:nvSpPr>
      <xdr:spPr>
        <a:xfrm>
          <a:off x="11036300" y="266700"/>
          <a:ext cx="449580" cy="167640"/>
        </a:xfrm>
        <a:prstGeom prst="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r-Cyrl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C1F1-6EDB-441D-A2EC-4E79EB1963BB}">
  <sheetPr codeName="Sheet4">
    <pageSetUpPr fitToPage="1"/>
  </sheetPr>
  <dimension ref="A1:G28"/>
  <sheetViews>
    <sheetView tabSelected="1" zoomScaleNormal="100" workbookViewId="0">
      <selection activeCell="D3" sqref="D3:E3"/>
    </sheetView>
  </sheetViews>
  <sheetFormatPr defaultRowHeight="14.4" x14ac:dyDescent="0.3"/>
  <cols>
    <col min="1" max="1" width="12.77734375" customWidth="1"/>
    <col min="2" max="2" width="23.88671875" bestFit="1" customWidth="1"/>
    <col min="3" max="3" width="9.5546875" style="175" bestFit="1" customWidth="1"/>
    <col min="4" max="4" width="16.88671875" customWidth="1"/>
    <col min="5" max="5" width="118" customWidth="1"/>
    <col min="6" max="7" width="3.77734375" customWidth="1"/>
  </cols>
  <sheetData>
    <row r="1" spans="1:7" ht="15.6" x14ac:dyDescent="0.3">
      <c r="A1" s="243" t="s">
        <v>51</v>
      </c>
      <c r="E1" s="244"/>
    </row>
    <row r="2" spans="1:7" ht="15.6" x14ac:dyDescent="0.3">
      <c r="D2" s="244"/>
      <c r="E2" s="244"/>
    </row>
    <row r="3" spans="1:7" ht="15.6" x14ac:dyDescent="0.3">
      <c r="C3"/>
      <c r="D3" s="350" t="s">
        <v>380</v>
      </c>
      <c r="E3" s="350"/>
    </row>
    <row r="4" spans="1:7" x14ac:dyDescent="0.3">
      <c r="C4"/>
      <c r="D4" s="351" t="s">
        <v>379</v>
      </c>
      <c r="E4" s="351"/>
    </row>
    <row r="7" spans="1:7" s="175" customFormat="1" ht="28.8" x14ac:dyDescent="0.3">
      <c r="A7" s="284" t="s">
        <v>406</v>
      </c>
      <c r="B7" s="287" t="s">
        <v>407</v>
      </c>
      <c r="C7" s="336" t="s">
        <v>445</v>
      </c>
      <c r="D7" s="285" t="s">
        <v>412</v>
      </c>
      <c r="E7" s="286" t="s">
        <v>435</v>
      </c>
      <c r="F7" s="352"/>
      <c r="G7" s="353"/>
    </row>
    <row r="8" spans="1:7" x14ac:dyDescent="0.3">
      <c r="A8" s="354" t="s">
        <v>346</v>
      </c>
      <c r="B8" s="274" t="s">
        <v>47</v>
      </c>
      <c r="C8" s="279" t="s">
        <v>53</v>
      </c>
      <c r="D8" s="300" t="s">
        <v>402</v>
      </c>
      <c r="E8" s="331" t="s">
        <v>410</v>
      </c>
      <c r="F8" s="271"/>
      <c r="G8" s="337"/>
    </row>
    <row r="9" spans="1:7" x14ac:dyDescent="0.3">
      <c r="A9" s="354"/>
      <c r="B9" s="274" t="s">
        <v>320</v>
      </c>
      <c r="C9" s="279" t="s">
        <v>54</v>
      </c>
      <c r="D9" s="300" t="s">
        <v>403</v>
      </c>
      <c r="E9" s="332" t="s">
        <v>411</v>
      </c>
      <c r="F9" s="272"/>
      <c r="G9" s="337"/>
    </row>
    <row r="10" spans="1:7" ht="28.8" x14ac:dyDescent="0.3">
      <c r="A10" s="354"/>
      <c r="B10" s="274" t="s">
        <v>78</v>
      </c>
      <c r="C10" s="279" t="s">
        <v>55</v>
      </c>
      <c r="D10" s="301" t="s">
        <v>404</v>
      </c>
      <c r="E10" s="332" t="s">
        <v>79</v>
      </c>
      <c r="F10" s="272"/>
      <c r="G10" s="337"/>
    </row>
    <row r="11" spans="1:7" x14ac:dyDescent="0.3">
      <c r="A11" s="355"/>
      <c r="B11" s="275" t="s">
        <v>90</v>
      </c>
      <c r="C11" s="280" t="s">
        <v>56</v>
      </c>
      <c r="D11" s="302" t="s">
        <v>405</v>
      </c>
      <c r="E11" s="333" t="s">
        <v>91</v>
      </c>
      <c r="F11" s="272"/>
      <c r="G11" s="337"/>
    </row>
    <row r="12" spans="1:7" x14ac:dyDescent="0.3">
      <c r="A12" s="356" t="s">
        <v>347</v>
      </c>
      <c r="B12" s="276" t="s">
        <v>97</v>
      </c>
      <c r="C12" s="281" t="s">
        <v>57</v>
      </c>
      <c r="D12" s="300" t="s">
        <v>414</v>
      </c>
      <c r="E12" s="334" t="s">
        <v>323</v>
      </c>
      <c r="F12" s="271"/>
      <c r="G12" s="337"/>
    </row>
    <row r="13" spans="1:7" x14ac:dyDescent="0.3">
      <c r="A13" s="357"/>
      <c r="B13" s="276" t="s">
        <v>178</v>
      </c>
      <c r="C13" s="282" t="s">
        <v>58</v>
      </c>
      <c r="D13" s="300" t="s">
        <v>415</v>
      </c>
      <c r="E13" s="332" t="s">
        <v>324</v>
      </c>
      <c r="F13" s="272"/>
      <c r="G13" s="337"/>
    </row>
    <row r="14" spans="1:7" x14ac:dyDescent="0.3">
      <c r="A14" s="357"/>
      <c r="B14" s="276" t="s">
        <v>223</v>
      </c>
      <c r="C14" s="282" t="s">
        <v>59</v>
      </c>
      <c r="D14" s="300" t="s">
        <v>416</v>
      </c>
      <c r="E14" s="332" t="s">
        <v>325</v>
      </c>
      <c r="F14" s="271"/>
      <c r="G14" s="337"/>
    </row>
    <row r="15" spans="1:7" x14ac:dyDescent="0.3">
      <c r="A15" s="357"/>
      <c r="B15" s="276" t="s">
        <v>408</v>
      </c>
      <c r="C15" s="282" t="s">
        <v>60</v>
      </c>
      <c r="D15" s="300" t="s">
        <v>417</v>
      </c>
      <c r="E15" s="332" t="s">
        <v>326</v>
      </c>
      <c r="F15" s="271"/>
      <c r="G15" s="337"/>
    </row>
    <row r="16" spans="1:7" x14ac:dyDescent="0.3">
      <c r="A16" s="357"/>
      <c r="B16" s="276" t="s">
        <v>236</v>
      </c>
      <c r="C16" s="282" t="s">
        <v>61</v>
      </c>
      <c r="D16" s="300" t="s">
        <v>418</v>
      </c>
      <c r="E16" s="332" t="s">
        <v>327</v>
      </c>
      <c r="F16" s="272"/>
      <c r="G16" s="337"/>
    </row>
    <row r="17" spans="1:7" x14ac:dyDescent="0.3">
      <c r="A17" s="357"/>
      <c r="B17" s="276" t="s">
        <v>321</v>
      </c>
      <c r="C17" s="282" t="s">
        <v>62</v>
      </c>
      <c r="D17" s="300" t="s">
        <v>419</v>
      </c>
      <c r="E17" s="332" t="s">
        <v>328</v>
      </c>
      <c r="F17" s="271"/>
      <c r="G17" s="338"/>
    </row>
    <row r="18" spans="1:7" x14ac:dyDescent="0.3">
      <c r="A18" s="357"/>
      <c r="B18" s="276" t="s">
        <v>260</v>
      </c>
      <c r="C18" s="282" t="s">
        <v>63</v>
      </c>
      <c r="D18" s="300" t="s">
        <v>420</v>
      </c>
      <c r="E18" s="332" t="s">
        <v>329</v>
      </c>
      <c r="F18" s="272"/>
      <c r="G18" s="337"/>
    </row>
    <row r="19" spans="1:7" x14ac:dyDescent="0.3">
      <c r="A19" s="357"/>
      <c r="B19" s="276" t="s">
        <v>266</v>
      </c>
      <c r="C19" s="282" t="s">
        <v>64</v>
      </c>
      <c r="D19" s="300" t="s">
        <v>421</v>
      </c>
      <c r="E19" s="332" t="s">
        <v>330</v>
      </c>
      <c r="F19" s="272"/>
      <c r="G19" s="337"/>
    </row>
    <row r="20" spans="1:7" x14ac:dyDescent="0.3">
      <c r="A20" s="357"/>
      <c r="B20" s="276" t="s">
        <v>269</v>
      </c>
      <c r="C20" s="282" t="s">
        <v>65</v>
      </c>
      <c r="D20" s="300" t="s">
        <v>422</v>
      </c>
      <c r="E20" s="335" t="s">
        <v>331</v>
      </c>
      <c r="F20" s="273"/>
      <c r="G20" s="339"/>
    </row>
    <row r="21" spans="1:7" x14ac:dyDescent="0.3">
      <c r="A21" s="357"/>
      <c r="B21" s="276" t="s">
        <v>322</v>
      </c>
      <c r="C21" s="282" t="s">
        <v>66</v>
      </c>
      <c r="D21" s="300" t="s">
        <v>423</v>
      </c>
      <c r="E21" s="332" t="s">
        <v>332</v>
      </c>
      <c r="F21" s="271"/>
      <c r="G21" s="337"/>
    </row>
    <row r="22" spans="1:7" x14ac:dyDescent="0.3">
      <c r="A22" s="357"/>
      <c r="B22" s="276" t="s">
        <v>295</v>
      </c>
      <c r="C22" s="282" t="s">
        <v>67</v>
      </c>
      <c r="D22" s="300" t="s">
        <v>424</v>
      </c>
      <c r="E22" s="332" t="s">
        <v>333</v>
      </c>
      <c r="F22" s="271"/>
      <c r="G22" s="337"/>
    </row>
    <row r="23" spans="1:7" x14ac:dyDescent="0.3">
      <c r="A23" s="357"/>
      <c r="B23" s="276" t="s">
        <v>409</v>
      </c>
      <c r="C23" s="282" t="s">
        <v>68</v>
      </c>
      <c r="D23" s="300" t="s">
        <v>425</v>
      </c>
      <c r="E23" s="332" t="s">
        <v>334</v>
      </c>
      <c r="F23" s="271"/>
      <c r="G23" s="337"/>
    </row>
    <row r="24" spans="1:7" x14ac:dyDescent="0.3">
      <c r="A24" s="358"/>
      <c r="B24" s="277" t="s">
        <v>319</v>
      </c>
      <c r="C24" s="283" t="s">
        <v>69</v>
      </c>
      <c r="D24" s="302" t="s">
        <v>426</v>
      </c>
      <c r="E24" s="333" t="s">
        <v>335</v>
      </c>
      <c r="F24" s="278"/>
      <c r="G24" s="340"/>
    </row>
    <row r="25" spans="1:7" x14ac:dyDescent="0.3">
      <c r="D25" s="28"/>
    </row>
    <row r="26" spans="1:7" x14ac:dyDescent="0.3">
      <c r="D26" s="28"/>
    </row>
    <row r="27" spans="1:7" x14ac:dyDescent="0.3">
      <c r="E27" s="327" t="s">
        <v>349</v>
      </c>
      <c r="F27" s="341"/>
    </row>
    <row r="28" spans="1:7" x14ac:dyDescent="0.3">
      <c r="E28" s="327" t="s">
        <v>350</v>
      </c>
      <c r="F28" s="177"/>
    </row>
  </sheetData>
  <mergeCells count="5">
    <mergeCell ref="D3:E3"/>
    <mergeCell ref="D4:E4"/>
    <mergeCell ref="F7:G7"/>
    <mergeCell ref="A8:A11"/>
    <mergeCell ref="A12:A24"/>
  </mergeCells>
  <phoneticPr fontId="13" type="noConversion"/>
  <hyperlinks>
    <hyperlink ref="E8" location="'2.1.1 ДЛ-ЕЛИН Прилог 1'!A1" display="Извјештај о пондерисаним номиналним каматним стопама и ефективним стопама лизинг накнаде по основу финансијског лизинга" xr:uid="{6735F02F-A613-43D7-8BDD-0BFA59740A34}"/>
    <hyperlink ref="E9" location="'2.1.2 ДЛ-ОЛ Прилог 2'!A1" display="Извјештај о закљученим (активним) уговорима оперативног лизинга" xr:uid="{6243490F-91CA-4563-9A3F-E754CE09D668}"/>
    <hyperlink ref="E10" location="'2.1.3 СПН и ФТА - Г.Т. Прилог 3'!A1" display="Извјештај о готовинским трансакцијама од 30.000,00 КМ или више, повезаним готовинским трансакцијама од 30.000,00КМ и више и сумњивим трансакцијама" xr:uid="{F3A7B99E-B0E0-4D4F-B262-4DD08347FCD0}"/>
    <hyperlink ref="E11" location="'2.1.4 СПН-ФТА-СКЛ Прилог 4'!A1" display="Извјештај о сумњивим клијентима" xr:uid="{FE65001C-4088-439B-91E3-84E55318620B}"/>
    <hyperlink ref="E12" location="'2.2.1 БС-ДЛ Прилог 5'!A1" display="Биланс стања ДЛ" xr:uid="{6CE5A6D1-B9AB-4BF6-8094-21ACDEB87978}"/>
    <hyperlink ref="E13" location="'2.2.2 БУ-ДЛ Прилог 6'!A1" display="Биланс успјеха ДЛ" xr:uid="{C472E602-54EF-4152-B143-C19B391ADA9B}"/>
    <hyperlink ref="E14" location="'2.2.3 СПФЛ - ДЛ Прилог 7'!A1" display="Структура потраживања по основу финансијског лизинга" xr:uid="{77D78B82-D866-451E-8B15-C4CF678C799F}"/>
    <hyperlink ref="E15" location="'2.2.4 СПOЛ-ДЛ Прилог 8'!A1" display="Структура потраживања по основу оперативног лизинга" xr:uid="{DBA82E6D-87DD-48F9-ACAA-0EF69D67F454}"/>
    <hyperlink ref="E16" location="'2.2.5 РЕЗ ФЛ - ДЛ Прилог 9'!A1" display="Извјештај о висини и начину обрачуна резерви за губитке по основу финансијског лизинга" xr:uid="{CE8738B9-B01E-44AE-9266-9E075B9DCC0E}"/>
    <hyperlink ref="E17" location="'2.2.6 НД-ДЛ Прилог 10'!A1" display="Преглед 10 највећих корисника лизинга" xr:uid="{B679929C-3A86-41CB-90EB-F60AB94502B9}"/>
    <hyperlink ref="E18" location="'2.2.7 НИ-ДЛ Прилог 11'!A1" display="Преглед 10 највећих извора средстава" xr:uid="{49857311-860E-47CA-9FEC-A8E8B34D24AE}"/>
    <hyperlink ref="E19" location="'2.2.8 ИПЛ - ДЛ Прилог 12'!A1" display="Извјештај о процијењеној тржишној вриједности изузетих предмета лизинга" xr:uid="{BF48B6A7-742C-47C6-879D-FF4D3814CD58}"/>
    <hyperlink ref="E20" location="'2.2.9 ВЛ - ДЛ Прилог 13'!A1" display="Извјештај о власничкој структури даваоца лизинга" xr:uid="{BA79EED0-4372-44A8-AB0E-235A422EE3BD}"/>
    <hyperlink ref="E21" location="'2.2.10 ДЛ-ППК Прилог 14'!A1" display="Извјештај о писменим приговорима корисника лизинга" xr:uid="{C1B0128E-D173-49AD-8FAA-4C57F88CB2CC}"/>
    <hyperlink ref="E22" location="'2.2.11 КСЗ - ДЛ Прилог 15 '!A1" display="Извјештај о броју и квалификационој структури запослених" xr:uid="{684F9DCC-14A5-4914-82DB-D9F29D62E1B1}"/>
    <hyperlink ref="E23" location="'2.2.12 ОРГ-ДЛ Прилог 16'!A1" display="Извјештај о организационој структури" xr:uid="{C84C8C14-52EB-4015-A71E-74B83C7B2F64}"/>
    <hyperlink ref="E24" location="'2.2.13 АБРС - ДЛ Прилог 17'!A1" display="Списак извјештаја који се достављају Агенцији" xr:uid="{4646A0AE-FFFA-4CB7-A8D6-9C934D95B25E}"/>
    <hyperlink ref="D8" location="'2.1.1 ДЛ-ЕЛИН Прилог 1'!A1" display="2.1.1" xr:uid="{D77B2FEC-AF7A-4C7A-8A29-F36DB1A10BD8}"/>
    <hyperlink ref="D9" location="'2.1.2 ДЛ-ОЛ Прилог 2'!A1" display="2.1.2" xr:uid="{B8AFDAB3-931A-40D2-BBDB-86E11F89C811}"/>
    <hyperlink ref="D10" location="'2.1.3 СПН и ФТА - Г.Т. Прилог 3'!A1" display="2.1.3" xr:uid="{DA6AF776-079E-4CF4-91D4-B4634BCDF0A5}"/>
    <hyperlink ref="D11" location="'2.1.4 СПН-ФТА-СКЛ Прилог 4'!A1" display="2.1.4" xr:uid="{56F7E7E4-CDBA-4C83-BD72-D7DEEC6F4C24}"/>
    <hyperlink ref="D12" location="'2.2.1 БС-ДЛ Прилог 5'!A1" display="2.2.1" xr:uid="{97FECC03-EF2C-431B-A99C-AB16DD190E1B}"/>
    <hyperlink ref="D13:D24" location="'2.1.5 БС-ДЛ Прилог 5'!A1" display="2.1.5" xr:uid="{1AE752C1-4D9A-43AD-963B-C1055E6FDD29}"/>
    <hyperlink ref="D13" location="'2.2.2 БУ-ДЛ Прилог 6'!A1" display="2.2.2" xr:uid="{0FC8D757-4DF9-46D7-A5A5-FCB73B5C132E}"/>
    <hyperlink ref="D14" location="'2.2.3 СПФЛ - ДЛ Прилог 7'!A1" display="2.2.3" xr:uid="{DEBBDBFF-46AB-4DFA-BDE7-0C5EE2F3712C}"/>
    <hyperlink ref="D15" location="'2.2.4 СПOЛ-ДЛ Прилог 8'!A1" display="2.2.4" xr:uid="{2ADA95E2-066A-4960-BE85-139F16062817}"/>
    <hyperlink ref="D16" location="'2.2.5 РЕЗ ФЛ - ДЛ Прилог 9'!A1" display="2.2.5" xr:uid="{C62494C8-CB33-4E5E-957B-7FBA22726F0D}"/>
    <hyperlink ref="D17" location="'2.2.6 НД-ДЛ Прилог 10'!A1" display="2.2.6" xr:uid="{A86B907F-8F2F-42D3-A437-5548790CDE46}"/>
    <hyperlink ref="D18" location="'2.2.7 НИ-ДЛ Прилог 11'!A1" display="2.2.7" xr:uid="{E6F58A75-C8BE-4198-A439-DB504142B873}"/>
    <hyperlink ref="D19" location="'2.2.8 ИПЛ - ДЛ Прилог 12'!A1" display="2.2.8" xr:uid="{9C3E725B-C3AB-4E15-BFAC-E7B3194C07C4}"/>
    <hyperlink ref="D20" location="'2.2.9 ВЛ - ДЛ Прилог 13'!A1" display="2.2.9" xr:uid="{99521E8A-0EA9-4608-B472-57F393209FB7}"/>
    <hyperlink ref="D21" location="'2.2.10 ДЛ-ППК Прилог 14'!A1" display="2.2.10" xr:uid="{CB4CDBA6-7371-4302-AAE6-594B08C75498}"/>
    <hyperlink ref="D22" location="'2.2.11 КСЗ - ДЛ Прилог 15 '!A1" display="2.2.11" xr:uid="{6586EB69-30FB-49BF-9FDD-08229E07192F}"/>
    <hyperlink ref="D23" location="'2.2.12 ОРГ-ДЛ Прилог 16'!A1" display="2.2.12" xr:uid="{03ECDF00-1186-4BA1-A91F-0C76EB58FC52}"/>
    <hyperlink ref="D24" location="'2.2.13 АБРС - ДЛ Прилог 17'!A1" display="2.2.13" xr:uid="{E23061B7-433C-4A0E-BB01-1A440A053B98}"/>
  </hyperlinks>
  <pageMargins left="0.7" right="0.7" top="0.75" bottom="0.75" header="0.3" footer="0.3"/>
  <pageSetup paperSize="9" scale="69" fitToHeight="0" orientation="landscape" r:id="rId1"/>
  <ignoredErrors>
    <ignoredError sqref="D8:D11 D12:D2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17B12-5174-454E-8F43-6028FA497C4F}">
  <sheetPr codeName="Sheet13">
    <pageSetUpPr fitToPage="1"/>
  </sheetPr>
  <dimension ref="A1:L30"/>
  <sheetViews>
    <sheetView zoomScaleNormal="100" workbookViewId="0">
      <selection activeCell="G9" sqref="G9"/>
    </sheetView>
  </sheetViews>
  <sheetFormatPr defaultRowHeight="13.8" x14ac:dyDescent="0.25"/>
  <cols>
    <col min="1" max="1" width="4.44140625" style="35" bestFit="1" customWidth="1"/>
    <col min="2" max="2" width="13.109375" style="35" customWidth="1"/>
    <col min="3" max="3" width="12.109375" style="35" customWidth="1"/>
    <col min="4" max="4" width="12.33203125" style="35" customWidth="1"/>
    <col min="5" max="6" width="14.77734375" style="35" customWidth="1"/>
    <col min="7" max="7" width="15.109375" style="35" customWidth="1"/>
    <col min="8" max="8" width="15.88671875" style="35" customWidth="1"/>
    <col min="9" max="9" width="10" style="35" customWidth="1"/>
    <col min="10" max="10" width="12.5546875" style="35" customWidth="1"/>
    <col min="11" max="11" width="10.88671875" style="35" customWidth="1"/>
    <col min="12" max="12" width="13.33203125" style="35" customWidth="1"/>
    <col min="13" max="16384" width="8.88671875" style="35"/>
  </cols>
  <sheetData>
    <row r="1" spans="1:12" x14ac:dyDescent="0.25">
      <c r="B1" s="395"/>
      <c r="C1" s="395"/>
      <c r="D1" s="395"/>
      <c r="E1" s="395"/>
      <c r="G1" s="11"/>
      <c r="L1" s="3" t="s">
        <v>236</v>
      </c>
    </row>
    <row r="2" spans="1:12" x14ac:dyDescent="0.25">
      <c r="A2" s="1"/>
      <c r="B2" s="396" t="s">
        <v>336</v>
      </c>
      <c r="C2" s="396"/>
      <c r="D2" s="396"/>
      <c r="E2" s="396"/>
      <c r="F2" s="65"/>
      <c r="G2" s="153" t="s">
        <v>337</v>
      </c>
      <c r="H2" s="65"/>
      <c r="I2" s="65"/>
      <c r="J2" s="65"/>
      <c r="L2" s="26"/>
    </row>
    <row r="3" spans="1:12" x14ac:dyDescent="0.25">
      <c r="A3" s="1"/>
      <c r="B3" s="395"/>
      <c r="C3" s="395"/>
      <c r="D3" s="395"/>
      <c r="E3" s="395"/>
      <c r="F3" s="1"/>
      <c r="G3" s="68"/>
      <c r="H3" s="1"/>
      <c r="I3" s="1"/>
      <c r="J3" s="1"/>
      <c r="K3" s="1"/>
      <c r="L3" s="26"/>
    </row>
    <row r="4" spans="1:12" x14ac:dyDescent="0.25">
      <c r="A4" s="1"/>
      <c r="B4" s="396" t="s">
        <v>399</v>
      </c>
      <c r="C4" s="396"/>
      <c r="D4" s="396"/>
      <c r="E4" s="396"/>
      <c r="F4" s="1"/>
      <c r="G4" s="6"/>
      <c r="H4" s="1"/>
      <c r="I4" s="83"/>
      <c r="J4" s="83"/>
      <c r="K4" s="1"/>
      <c r="L4" s="1"/>
    </row>
    <row r="5" spans="1:12" x14ac:dyDescent="0.25">
      <c r="A5" s="1"/>
      <c r="B5" s="153"/>
      <c r="C5" s="153"/>
      <c r="D5" s="153"/>
      <c r="E5" s="153"/>
      <c r="F5" s="1"/>
      <c r="G5" s="6"/>
      <c r="H5" s="1"/>
      <c r="I5" s="83"/>
      <c r="J5" s="83"/>
      <c r="K5" s="1"/>
      <c r="L5" s="1"/>
    </row>
    <row r="6" spans="1:12" x14ac:dyDescent="0.25">
      <c r="A6" s="1"/>
      <c r="B6" s="43"/>
      <c r="C6" s="42"/>
      <c r="D6" s="42"/>
      <c r="E6" s="1"/>
      <c r="F6" s="1"/>
      <c r="G6" s="1"/>
      <c r="H6" s="6"/>
      <c r="I6" s="6"/>
      <c r="J6" s="6"/>
      <c r="K6" s="6"/>
      <c r="L6" s="6"/>
    </row>
    <row r="7" spans="1:12" ht="14.4" customHeight="1" x14ac:dyDescent="0.25">
      <c r="A7" s="359" t="s">
        <v>327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x14ac:dyDescent="0.25">
      <c r="A8" s="1"/>
      <c r="B8" s="8"/>
      <c r="C8" s="398"/>
      <c r="D8" s="398"/>
      <c r="E8" s="398"/>
      <c r="F8" s="398"/>
      <c r="G8" s="398"/>
      <c r="H8" s="398"/>
      <c r="I8" s="8"/>
      <c r="J8" s="8"/>
      <c r="K8" s="8"/>
      <c r="L8" s="8"/>
    </row>
    <row r="9" spans="1:12" x14ac:dyDescent="0.25">
      <c r="A9" s="8"/>
      <c r="B9" s="9"/>
      <c r="C9" s="9"/>
      <c r="D9" s="84"/>
      <c r="E9" s="84"/>
      <c r="F9" s="9" t="s">
        <v>224</v>
      </c>
      <c r="G9" s="27"/>
      <c r="H9" s="8"/>
      <c r="I9" s="8"/>
      <c r="J9" s="8"/>
      <c r="K9" s="8"/>
      <c r="L9" s="8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 t="s">
        <v>71</v>
      </c>
    </row>
    <row r="12" spans="1:12" ht="34.5" customHeight="1" x14ac:dyDescent="0.25">
      <c r="A12" s="362" t="s">
        <v>0</v>
      </c>
      <c r="B12" s="362" t="s">
        <v>237</v>
      </c>
      <c r="C12" s="387" t="s">
        <v>443</v>
      </c>
      <c r="D12" s="388"/>
      <c r="E12" s="362" t="s">
        <v>238</v>
      </c>
      <c r="F12" s="390" t="s">
        <v>239</v>
      </c>
      <c r="G12" s="372" t="s">
        <v>240</v>
      </c>
      <c r="H12" s="392"/>
      <c r="I12" s="392" t="s">
        <v>444</v>
      </c>
      <c r="J12" s="392"/>
      <c r="K12" s="392"/>
      <c r="L12" s="362" t="s">
        <v>241</v>
      </c>
    </row>
    <row r="13" spans="1:12" ht="58.8" customHeight="1" x14ac:dyDescent="0.25">
      <c r="A13" s="365"/>
      <c r="B13" s="365"/>
      <c r="C13" s="79" t="s">
        <v>242</v>
      </c>
      <c r="D13" s="208" t="s">
        <v>243</v>
      </c>
      <c r="E13" s="389"/>
      <c r="F13" s="391"/>
      <c r="G13" s="209" t="s">
        <v>244</v>
      </c>
      <c r="H13" s="79" t="s">
        <v>245</v>
      </c>
      <c r="I13" s="79" t="s">
        <v>244</v>
      </c>
      <c r="J13" s="79" t="s">
        <v>245</v>
      </c>
      <c r="K13" s="79" t="s">
        <v>246</v>
      </c>
      <c r="L13" s="365"/>
    </row>
    <row r="14" spans="1:12" s="39" customFormat="1" ht="11.25" customHeight="1" x14ac:dyDescent="0.25">
      <c r="A14" s="205">
        <v>1</v>
      </c>
      <c r="B14" s="205">
        <v>2</v>
      </c>
      <c r="C14" s="205">
        <v>3</v>
      </c>
      <c r="D14" s="205">
        <v>4</v>
      </c>
      <c r="E14" s="210">
        <v>5</v>
      </c>
      <c r="F14" s="211">
        <v>6</v>
      </c>
      <c r="G14" s="205">
        <v>7</v>
      </c>
      <c r="H14" s="205">
        <v>8</v>
      </c>
      <c r="I14" s="205" t="s">
        <v>247</v>
      </c>
      <c r="J14" s="205" t="s">
        <v>248</v>
      </c>
      <c r="K14" s="205">
        <v>11</v>
      </c>
      <c r="L14" s="205" t="s">
        <v>249</v>
      </c>
    </row>
    <row r="15" spans="1:12" x14ac:dyDescent="0.25">
      <c r="A15" s="70" t="s">
        <v>3</v>
      </c>
      <c r="B15" s="14" t="s">
        <v>250</v>
      </c>
      <c r="C15" s="85">
        <v>5.0000000000000001E-3</v>
      </c>
      <c r="D15" s="85">
        <v>5.0000000000000001E-3</v>
      </c>
      <c r="E15" s="15"/>
      <c r="F15" s="15"/>
      <c r="G15" s="15"/>
      <c r="H15" s="15"/>
      <c r="I15" s="75">
        <f>ROUND(C15*G15,0)</f>
        <v>0</v>
      </c>
      <c r="J15" s="75">
        <f>ROUND(H15*D15,0)</f>
        <v>0</v>
      </c>
      <c r="K15" s="75"/>
      <c r="L15" s="13">
        <f>I15+J15+K15</f>
        <v>0</v>
      </c>
    </row>
    <row r="16" spans="1:12" x14ac:dyDescent="0.25">
      <c r="A16" s="70" t="s">
        <v>13</v>
      </c>
      <c r="B16" s="14" t="s">
        <v>251</v>
      </c>
      <c r="C16" s="86">
        <v>0.1</v>
      </c>
      <c r="D16" s="86">
        <v>0.1</v>
      </c>
      <c r="E16" s="15"/>
      <c r="F16" s="15"/>
      <c r="G16" s="15"/>
      <c r="H16" s="15"/>
      <c r="I16" s="75">
        <f>ROUND(C16*G16,0)</f>
        <v>0</v>
      </c>
      <c r="J16" s="75">
        <f t="shared" ref="J16:J19" si="0">ROUND(H16*D16,0)</f>
        <v>0</v>
      </c>
      <c r="K16" s="75"/>
      <c r="L16" s="13">
        <f t="shared" ref="L16:L19" si="1">I16+J16+K16</f>
        <v>0</v>
      </c>
    </row>
    <row r="17" spans="1:12" x14ac:dyDescent="0.25">
      <c r="A17" s="70" t="s">
        <v>86</v>
      </c>
      <c r="B17" s="14" t="s">
        <v>252</v>
      </c>
      <c r="C17" s="86">
        <v>0.5</v>
      </c>
      <c r="D17" s="86">
        <v>0.5</v>
      </c>
      <c r="E17" s="15"/>
      <c r="F17" s="15"/>
      <c r="G17" s="15"/>
      <c r="H17" s="15"/>
      <c r="I17" s="75">
        <f>ROUND(C17*G17,0)</f>
        <v>0</v>
      </c>
      <c r="J17" s="75">
        <f t="shared" si="0"/>
        <v>0</v>
      </c>
      <c r="K17" s="75"/>
      <c r="L17" s="13">
        <f t="shared" si="1"/>
        <v>0</v>
      </c>
    </row>
    <row r="18" spans="1:12" x14ac:dyDescent="0.25">
      <c r="A18" s="70" t="s">
        <v>88</v>
      </c>
      <c r="B18" s="14" t="s">
        <v>253</v>
      </c>
      <c r="C18" s="86">
        <v>1</v>
      </c>
      <c r="D18" s="86">
        <v>0.75</v>
      </c>
      <c r="E18" s="15"/>
      <c r="F18" s="15"/>
      <c r="G18" s="15"/>
      <c r="H18" s="15"/>
      <c r="I18" s="75">
        <f>ROUND(C18*G18,0)</f>
        <v>0</v>
      </c>
      <c r="J18" s="75">
        <f>ROUND(H18*D18,0)</f>
        <v>0</v>
      </c>
      <c r="K18" s="75"/>
      <c r="L18" s="13">
        <f t="shared" si="1"/>
        <v>0</v>
      </c>
    </row>
    <row r="19" spans="1:12" x14ac:dyDescent="0.25">
      <c r="A19" s="70" t="s">
        <v>117</v>
      </c>
      <c r="B19" s="14" t="s">
        <v>254</v>
      </c>
      <c r="C19" s="86">
        <v>0</v>
      </c>
      <c r="D19" s="86">
        <v>1</v>
      </c>
      <c r="E19" s="15"/>
      <c r="F19" s="15"/>
      <c r="G19" s="15"/>
      <c r="H19" s="15"/>
      <c r="I19" s="75">
        <f>ROUND(C19*G19,0)</f>
        <v>0</v>
      </c>
      <c r="J19" s="75">
        <f t="shared" si="0"/>
        <v>0</v>
      </c>
      <c r="K19" s="75"/>
      <c r="L19" s="13">
        <f t="shared" si="1"/>
        <v>0</v>
      </c>
    </row>
    <row r="20" spans="1:12" x14ac:dyDescent="0.25">
      <c r="A20" s="399" t="s">
        <v>255</v>
      </c>
      <c r="B20" s="400"/>
      <c r="C20" s="400"/>
      <c r="D20" s="401"/>
      <c r="E20" s="13">
        <f t="shared" ref="E20:F20" si="2">SUM(E15:E19)</f>
        <v>0</v>
      </c>
      <c r="F20" s="13">
        <f t="shared" si="2"/>
        <v>0</v>
      </c>
      <c r="G20" s="13">
        <f t="shared" ref="G20:L20" si="3">SUM(G15:G19)</f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</row>
    <row r="23" spans="1:12" x14ac:dyDescent="0.25">
      <c r="B23" s="393"/>
      <c r="C23" s="393"/>
      <c r="D23" s="393"/>
    </row>
    <row r="24" spans="1:12" x14ac:dyDescent="0.25">
      <c r="B24" s="397" t="s">
        <v>343</v>
      </c>
      <c r="C24" s="397"/>
      <c r="D24" s="397"/>
    </row>
    <row r="25" spans="1:12" x14ac:dyDescent="0.25">
      <c r="B25" s="21"/>
    </row>
    <row r="26" spans="1:12" x14ac:dyDescent="0.25">
      <c r="B26" s="402"/>
      <c r="C26" s="402"/>
      <c r="D26" s="402"/>
    </row>
    <row r="27" spans="1:12" x14ac:dyDescent="0.25">
      <c r="B27" s="394" t="s">
        <v>49</v>
      </c>
      <c r="C27" s="394"/>
      <c r="D27" s="394"/>
    </row>
    <row r="29" spans="1:12" x14ac:dyDescent="0.25">
      <c r="B29" s="393"/>
      <c r="C29" s="393"/>
      <c r="D29" s="393"/>
    </row>
    <row r="30" spans="1:12" x14ac:dyDescent="0.25">
      <c r="B30" s="394" t="s">
        <v>344</v>
      </c>
      <c r="C30" s="394"/>
      <c r="D30" s="394"/>
    </row>
  </sheetData>
  <mergeCells count="21">
    <mergeCell ref="B29:D29"/>
    <mergeCell ref="B30:D30"/>
    <mergeCell ref="B1:E1"/>
    <mergeCell ref="B2:E2"/>
    <mergeCell ref="B3:E3"/>
    <mergeCell ref="B4:E4"/>
    <mergeCell ref="B23:D23"/>
    <mergeCell ref="B24:D24"/>
    <mergeCell ref="C8:H8"/>
    <mergeCell ref="A7:L7"/>
    <mergeCell ref="I12:K12"/>
    <mergeCell ref="L12:L13"/>
    <mergeCell ref="A20:D20"/>
    <mergeCell ref="B27:D27"/>
    <mergeCell ref="B26:D26"/>
    <mergeCell ref="A12:A13"/>
    <mergeCell ref="B12:B13"/>
    <mergeCell ref="C12:D12"/>
    <mergeCell ref="E12:E13"/>
    <mergeCell ref="F12:F13"/>
    <mergeCell ref="G12:H12"/>
  </mergeCells>
  <dataValidations count="2">
    <dataValidation type="date" allowBlank="1" showInputMessage="1" showErrorMessage="1" error="Nekorektan datum" prompt="Unijeti datum u obliku dd.mm.gggg" sqref="D9:E9" xr:uid="{D0AD925B-6CD5-4E78-A0B0-8310DDA36CA9}">
      <formula1>36525</formula1>
      <formula2>47848</formula2>
    </dataValidation>
    <dataValidation type="date" allowBlank="1" showInputMessage="1" showErrorMessage="1" error="Nekorektan datum" prompt="Унијети датум у облику dd.mm.gggg" sqref="G9" xr:uid="{60A0F556-B681-4C29-957B-8091CAA730C8}">
      <formula1>36525</formula1>
      <formula2>51501</formula2>
    </dataValidation>
  </dataValidations>
  <pageMargins left="0.7" right="0.7" top="0.75" bottom="0.75" header="0.3" footer="0.3"/>
  <pageSetup paperSize="9" scale="82" orientation="landscape" r:id="rId1"/>
  <ignoredErrors>
    <ignoredError sqref="G20:L20 E20:F20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D3FA-49DB-4B96-A107-49098BEDF8F7}">
  <sheetPr codeName="Sheet14">
    <pageSetUpPr fitToPage="1"/>
  </sheetPr>
  <dimension ref="A1:L44"/>
  <sheetViews>
    <sheetView topLeftCell="A4" zoomScaleNormal="100" workbookViewId="0">
      <selection activeCell="G24" sqref="G24"/>
    </sheetView>
  </sheetViews>
  <sheetFormatPr defaultRowHeight="13.8" x14ac:dyDescent="0.25"/>
  <cols>
    <col min="1" max="1" width="8" style="35" customWidth="1"/>
    <col min="2" max="2" width="34.6640625" style="35" customWidth="1"/>
    <col min="3" max="3" width="20.6640625" style="35" customWidth="1"/>
    <col min="4" max="5" width="17.5546875" style="35" customWidth="1"/>
    <col min="6" max="6" width="52.109375" style="35" customWidth="1"/>
    <col min="7" max="7" width="14.88671875" style="35" customWidth="1"/>
    <col min="8" max="9" width="8.88671875" style="35"/>
    <col min="10" max="11" width="8.88671875" style="110" customWidth="1"/>
    <col min="12" max="16384" width="8.88671875" style="35"/>
  </cols>
  <sheetData>
    <row r="1" spans="1:11" x14ac:dyDescent="0.25">
      <c r="A1" s="6"/>
      <c r="B1" s="395"/>
      <c r="C1" s="395"/>
      <c r="E1" s="11"/>
      <c r="G1" s="3" t="s">
        <v>321</v>
      </c>
    </row>
    <row r="2" spans="1:11" x14ac:dyDescent="0.25">
      <c r="A2" s="1"/>
      <c r="B2" s="403" t="s">
        <v>336</v>
      </c>
      <c r="C2" s="403"/>
      <c r="E2" s="153" t="s">
        <v>337</v>
      </c>
      <c r="G2" s="26"/>
    </row>
    <row r="3" spans="1:11" x14ac:dyDescent="0.25">
      <c r="A3" s="6"/>
      <c r="B3" s="395"/>
      <c r="C3" s="395"/>
      <c r="G3" s="1"/>
    </row>
    <row r="4" spans="1:11" x14ac:dyDescent="0.25">
      <c r="A4" s="1"/>
      <c r="B4" s="403" t="s">
        <v>399</v>
      </c>
      <c r="C4" s="403"/>
      <c r="G4" s="1"/>
    </row>
    <row r="5" spans="1:11" x14ac:dyDescent="0.25">
      <c r="A5" s="6"/>
      <c r="B5" s="6"/>
      <c r="C5" s="6"/>
      <c r="D5" s="1"/>
      <c r="E5" s="1"/>
      <c r="F5" s="1"/>
      <c r="G5" s="1"/>
    </row>
    <row r="6" spans="1:11" x14ac:dyDescent="0.25">
      <c r="A6" s="1"/>
      <c r="B6" s="1"/>
      <c r="C6" s="1"/>
      <c r="D6" s="1"/>
      <c r="E6" s="1"/>
      <c r="F6" s="1"/>
      <c r="G6" s="1"/>
    </row>
    <row r="7" spans="1:11" x14ac:dyDescent="0.25">
      <c r="A7" s="359" t="s">
        <v>328</v>
      </c>
      <c r="B7" s="359"/>
      <c r="C7" s="359"/>
      <c r="D7" s="359"/>
      <c r="E7" s="359"/>
      <c r="F7" s="359"/>
      <c r="G7" s="359"/>
    </row>
    <row r="8" spans="1:11" x14ac:dyDescent="0.25">
      <c r="A8" s="404"/>
      <c r="B8" s="404"/>
      <c r="C8" s="404"/>
      <c r="D8" s="404"/>
      <c r="E8" s="404"/>
      <c r="F8" s="404"/>
      <c r="G8" s="404"/>
    </row>
    <row r="9" spans="1:11" x14ac:dyDescent="0.25">
      <c r="A9" s="87"/>
      <c r="B9" s="1"/>
      <c r="D9" s="9" t="s">
        <v>224</v>
      </c>
      <c r="E9" s="27"/>
      <c r="F9" s="89"/>
      <c r="G9" s="89"/>
    </row>
    <row r="10" spans="1:11" x14ac:dyDescent="0.25">
      <c r="A10" s="87"/>
      <c r="B10" s="1"/>
      <c r="C10" s="9"/>
      <c r="D10" s="6"/>
      <c r="E10" s="88"/>
      <c r="F10" s="89"/>
      <c r="G10" s="89"/>
    </row>
    <row r="11" spans="1:11" x14ac:dyDescent="0.25">
      <c r="A11" s="7"/>
      <c r="B11" s="1"/>
      <c r="C11" s="1"/>
      <c r="D11" s="6"/>
      <c r="E11" s="1"/>
      <c r="F11" s="1"/>
      <c r="G11" s="9" t="s">
        <v>71</v>
      </c>
    </row>
    <row r="12" spans="1:11" ht="26.4" x14ac:dyDescent="0.25">
      <c r="A12" s="121" t="s">
        <v>0</v>
      </c>
      <c r="B12" s="78" t="s">
        <v>256</v>
      </c>
      <c r="C12" s="121" t="s">
        <v>257</v>
      </c>
      <c r="D12" s="121" t="s">
        <v>368</v>
      </c>
      <c r="E12" s="121" t="s">
        <v>427</v>
      </c>
      <c r="F12" s="121" t="s">
        <v>258</v>
      </c>
      <c r="G12" s="121" t="s">
        <v>259</v>
      </c>
    </row>
    <row r="13" spans="1:11" s="164" customFormat="1" ht="12" x14ac:dyDescent="0.3">
      <c r="A13" s="104">
        <v>1</v>
      </c>
      <c r="B13" s="205">
        <v>2</v>
      </c>
      <c r="C13" s="205">
        <v>3</v>
      </c>
      <c r="D13" s="212">
        <v>4</v>
      </c>
      <c r="E13" s="212">
        <v>5</v>
      </c>
      <c r="F13" s="212">
        <v>6</v>
      </c>
      <c r="G13" s="205">
        <v>7</v>
      </c>
      <c r="J13" s="219"/>
      <c r="K13" s="219"/>
    </row>
    <row r="14" spans="1:11" x14ac:dyDescent="0.25">
      <c r="A14" s="73" t="s">
        <v>3</v>
      </c>
      <c r="B14" s="213"/>
      <c r="C14" s="214"/>
      <c r="D14" s="218"/>
      <c r="E14" s="218"/>
      <c r="F14" s="213"/>
      <c r="G14" s="348"/>
    </row>
    <row r="15" spans="1:11" x14ac:dyDescent="0.25">
      <c r="A15" s="73" t="s">
        <v>13</v>
      </c>
      <c r="B15" s="213"/>
      <c r="C15" s="214"/>
      <c r="D15" s="218"/>
      <c r="E15" s="218"/>
      <c r="F15" s="213"/>
      <c r="G15" s="348"/>
    </row>
    <row r="16" spans="1:11" x14ac:dyDescent="0.25">
      <c r="A16" s="73" t="s">
        <v>86</v>
      </c>
      <c r="B16" s="213"/>
      <c r="C16" s="214"/>
      <c r="D16" s="218"/>
      <c r="E16" s="218"/>
      <c r="F16" s="213"/>
      <c r="G16" s="348"/>
    </row>
    <row r="17" spans="1:12" x14ac:dyDescent="0.25">
      <c r="A17" s="73" t="s">
        <v>88</v>
      </c>
      <c r="B17" s="213"/>
      <c r="C17" s="214"/>
      <c r="D17" s="218"/>
      <c r="E17" s="218"/>
      <c r="F17" s="213"/>
      <c r="G17" s="348"/>
    </row>
    <row r="18" spans="1:12" x14ac:dyDescent="0.25">
      <c r="A18" s="73" t="s">
        <v>117</v>
      </c>
      <c r="B18" s="213"/>
      <c r="C18" s="214"/>
      <c r="D18" s="218"/>
      <c r="E18" s="218"/>
      <c r="F18" s="213"/>
      <c r="G18" s="348"/>
    </row>
    <row r="19" spans="1:12" x14ac:dyDescent="0.25">
      <c r="A19" s="73" t="s">
        <v>126</v>
      </c>
      <c r="B19" s="213"/>
      <c r="C19" s="214"/>
      <c r="D19" s="218"/>
      <c r="E19" s="218"/>
      <c r="F19" s="213"/>
      <c r="G19" s="348"/>
    </row>
    <row r="20" spans="1:12" x14ac:dyDescent="0.25">
      <c r="A20" s="73" t="s">
        <v>128</v>
      </c>
      <c r="B20" s="213"/>
      <c r="C20" s="214"/>
      <c r="D20" s="218"/>
      <c r="E20" s="218"/>
      <c r="F20" s="213"/>
      <c r="G20" s="348"/>
    </row>
    <row r="21" spans="1:12" x14ac:dyDescent="0.25">
      <c r="A21" s="73" t="s">
        <v>274</v>
      </c>
      <c r="B21" s="213"/>
      <c r="C21" s="214"/>
      <c r="D21" s="218"/>
      <c r="E21" s="218"/>
      <c r="F21" s="213"/>
      <c r="G21" s="348"/>
    </row>
    <row r="22" spans="1:12" x14ac:dyDescent="0.25">
      <c r="A22" s="73" t="s">
        <v>137</v>
      </c>
      <c r="B22" s="213"/>
      <c r="C22" s="214"/>
      <c r="D22" s="218"/>
      <c r="E22" s="218"/>
      <c r="F22" s="213"/>
      <c r="G22" s="348"/>
    </row>
    <row r="23" spans="1:12" x14ac:dyDescent="0.25">
      <c r="A23" s="73" t="s">
        <v>144</v>
      </c>
      <c r="B23" s="213"/>
      <c r="C23" s="214"/>
      <c r="D23" s="218"/>
      <c r="E23" s="218"/>
      <c r="F23" s="213"/>
      <c r="G23" s="348"/>
      <c r="J23" s="35"/>
      <c r="K23" s="35"/>
    </row>
    <row r="24" spans="1:12" ht="15" customHeight="1" x14ac:dyDescent="0.25">
      <c r="F24" s="71" t="s">
        <v>275</v>
      </c>
      <c r="G24" s="349">
        <f>SUM(G14:G23)</f>
        <v>0</v>
      </c>
      <c r="J24" s="35"/>
      <c r="K24" s="35"/>
    </row>
    <row r="25" spans="1:12" x14ac:dyDescent="0.25">
      <c r="A25" s="405" t="s">
        <v>397</v>
      </c>
      <c r="B25" s="405"/>
      <c r="C25" s="216"/>
      <c r="D25" s="91"/>
      <c r="E25" s="91"/>
      <c r="F25" s="91"/>
      <c r="G25" s="91"/>
      <c r="J25" s="35"/>
      <c r="K25" s="35"/>
    </row>
    <row r="26" spans="1:12" x14ac:dyDescent="0.25">
      <c r="A26" s="296"/>
      <c r="B26" s="312"/>
      <c r="C26" s="216"/>
      <c r="D26" s="91"/>
      <c r="E26" s="91"/>
      <c r="F26" s="91"/>
      <c r="G26" s="91"/>
      <c r="J26" s="35"/>
      <c r="K26" s="35"/>
    </row>
    <row r="27" spans="1:12" ht="15" customHeight="1" x14ac:dyDescent="0.25">
      <c r="A27" s="322" t="s">
        <v>429</v>
      </c>
      <c r="B27" s="313" t="s">
        <v>369</v>
      </c>
      <c r="C27" s="216"/>
      <c r="E27" s="217"/>
      <c r="F27" s="91"/>
      <c r="G27" s="91"/>
      <c r="J27" s="35"/>
      <c r="K27" s="35"/>
    </row>
    <row r="28" spans="1:12" s="216" customFormat="1" ht="14.4" customHeight="1" x14ac:dyDescent="0.25">
      <c r="A28" s="323" t="s">
        <v>446</v>
      </c>
      <c r="B28" s="215" t="s">
        <v>452</v>
      </c>
      <c r="E28" s="215"/>
      <c r="F28" s="215"/>
      <c r="G28" s="215"/>
      <c r="H28" s="35"/>
      <c r="I28" s="35"/>
      <c r="J28" s="35"/>
      <c r="K28" s="35"/>
      <c r="L28" s="35"/>
    </row>
    <row r="29" spans="1:12" s="216" customFormat="1" ht="14.4" customHeight="1" x14ac:dyDescent="0.25">
      <c r="A29" s="323" t="s">
        <v>447</v>
      </c>
      <c r="B29" s="215" t="s">
        <v>453</v>
      </c>
      <c r="E29" s="215"/>
      <c r="F29" s="215"/>
      <c r="G29" s="215"/>
      <c r="J29" s="110"/>
      <c r="K29" s="110"/>
    </row>
    <row r="30" spans="1:12" s="216" customFormat="1" ht="14.4" customHeight="1" x14ac:dyDescent="0.25">
      <c r="A30" s="323" t="s">
        <v>448</v>
      </c>
      <c r="B30" s="215" t="s">
        <v>454</v>
      </c>
      <c r="C30" s="215"/>
      <c r="D30" s="215"/>
      <c r="E30" s="215"/>
      <c r="F30" s="215"/>
      <c r="G30" s="215"/>
      <c r="J30" s="110"/>
      <c r="K30" s="110"/>
    </row>
    <row r="31" spans="1:12" s="216" customFormat="1" ht="14.4" customHeight="1" x14ac:dyDescent="0.25">
      <c r="A31" s="323" t="s">
        <v>449</v>
      </c>
      <c r="B31" s="216" t="s">
        <v>455</v>
      </c>
      <c r="J31" s="110"/>
      <c r="K31" s="110"/>
    </row>
    <row r="32" spans="1:12" s="216" customFormat="1" ht="14.4" customHeight="1" x14ac:dyDescent="0.25">
      <c r="A32" s="110"/>
      <c r="J32" s="110"/>
      <c r="K32" s="110"/>
    </row>
    <row r="33" spans="1:11" s="216" customFormat="1" ht="14.4" customHeight="1" x14ac:dyDescent="0.25">
      <c r="A33" s="322" t="s">
        <v>429</v>
      </c>
      <c r="B33" s="314" t="s">
        <v>370</v>
      </c>
      <c r="J33" s="110"/>
      <c r="K33" s="110"/>
    </row>
    <row r="34" spans="1:11" s="216" customFormat="1" ht="14.4" customHeight="1" x14ac:dyDescent="0.25">
      <c r="A34" s="324" t="s">
        <v>450</v>
      </c>
      <c r="B34" s="215" t="s">
        <v>456</v>
      </c>
      <c r="J34" s="110"/>
      <c r="K34" s="110"/>
    </row>
    <row r="35" spans="1:11" s="216" customFormat="1" ht="14.4" customHeight="1" x14ac:dyDescent="0.25">
      <c r="A35" s="324" t="s">
        <v>451</v>
      </c>
      <c r="B35" s="215" t="s">
        <v>457</v>
      </c>
      <c r="J35" s="110"/>
      <c r="K35" s="110"/>
    </row>
    <row r="37" spans="1:11" x14ac:dyDescent="0.25">
      <c r="B37" s="393"/>
      <c r="C37" s="393"/>
      <c r="D37" s="393"/>
    </row>
    <row r="38" spans="1:11" x14ac:dyDescent="0.25">
      <c r="B38" s="397" t="s">
        <v>343</v>
      </c>
      <c r="C38" s="397"/>
      <c r="D38" s="397"/>
    </row>
    <row r="39" spans="1:11" x14ac:dyDescent="0.25">
      <c r="B39" s="21"/>
    </row>
    <row r="40" spans="1:11" x14ac:dyDescent="0.25">
      <c r="B40" s="402"/>
      <c r="C40" s="402"/>
      <c r="D40" s="402"/>
    </row>
    <row r="41" spans="1:11" x14ac:dyDescent="0.25">
      <c r="B41" s="394" t="s">
        <v>49</v>
      </c>
      <c r="C41" s="394"/>
      <c r="D41" s="394"/>
    </row>
    <row r="43" spans="1:11" x14ac:dyDescent="0.25">
      <c r="B43" s="393"/>
      <c r="C43" s="393"/>
      <c r="D43" s="393"/>
    </row>
    <row r="44" spans="1:11" x14ac:dyDescent="0.25">
      <c r="B44" s="394" t="s">
        <v>344</v>
      </c>
      <c r="C44" s="394"/>
      <c r="D44" s="394"/>
    </row>
  </sheetData>
  <mergeCells count="13">
    <mergeCell ref="A8:G8"/>
    <mergeCell ref="B37:D37"/>
    <mergeCell ref="B41:D41"/>
    <mergeCell ref="B43:D43"/>
    <mergeCell ref="B44:D44"/>
    <mergeCell ref="B38:D38"/>
    <mergeCell ref="B40:D40"/>
    <mergeCell ref="A25:B25"/>
    <mergeCell ref="B2:C2"/>
    <mergeCell ref="B1:C1"/>
    <mergeCell ref="B3:C3"/>
    <mergeCell ref="B4:C4"/>
    <mergeCell ref="A7:G7"/>
  </mergeCells>
  <dataValidations count="4">
    <dataValidation type="date" allowBlank="1" showInputMessage="1" showErrorMessage="1" error="Nekorektan datum" prompt="Унијети датум у облику dd.mm.gggg" sqref="E9" xr:uid="{51ED8A52-C358-4C09-9D05-FE62F784616D}">
      <formula1>36525</formula1>
      <formula2>51501</formula2>
    </dataValidation>
    <dataValidation type="date" allowBlank="1" showInputMessage="1" showErrorMessage="1" error="Nekorektan datum" prompt="Unijeti datum u obliku dd.mm.gggg" sqref="E9:E10" xr:uid="{C0452D29-4BE2-4E12-AB1E-492618276936}">
      <formula1>36525</formula1>
      <formula2>51501</formula2>
    </dataValidation>
    <dataValidation type="list" allowBlank="1" showInputMessage="1" showErrorMessage="1" sqref="D15:D23 D14" xr:uid="{70671FAC-44D4-46D2-B8E8-B0D73392F56D}">
      <formula1>$A$28:$A$31</formula1>
    </dataValidation>
    <dataValidation type="list" allowBlank="1" showInputMessage="1" showErrorMessage="1" sqref="E14:E23" xr:uid="{07086FB2-E2E8-48A4-AD39-244C1E25191D}">
      <formula1>$A$34:$A$35</formula1>
    </dataValidation>
  </dataValidations>
  <pageMargins left="0.7" right="0.7" top="0.75" bottom="0.75" header="0.3" footer="0.3"/>
  <pageSetup paperSize="9" scale="77" orientation="landscape" r:id="rId1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011E4-77EC-4434-A8B8-F28D2E297828}">
  <sheetPr codeName="Sheet15">
    <pageSetUpPr fitToPage="1"/>
  </sheetPr>
  <dimension ref="A1:K33"/>
  <sheetViews>
    <sheetView zoomScaleNormal="100" workbookViewId="0"/>
  </sheetViews>
  <sheetFormatPr defaultRowHeight="13.8" x14ac:dyDescent="0.25"/>
  <cols>
    <col min="1" max="1" width="8.6640625" style="35" customWidth="1"/>
    <col min="2" max="2" width="32.5546875" style="35" customWidth="1"/>
    <col min="3" max="3" width="15.33203125" style="35" customWidth="1"/>
    <col min="4" max="6" width="13.77734375" style="35" customWidth="1"/>
    <col min="7" max="7" width="12.77734375" style="35" customWidth="1"/>
    <col min="8" max="9" width="13.77734375" style="35" customWidth="1"/>
    <col min="10" max="10" width="12.77734375" style="35" customWidth="1"/>
    <col min="11" max="11" width="13.77734375" style="35" customWidth="1"/>
    <col min="12" max="16384" width="8.88671875" style="35"/>
  </cols>
  <sheetData>
    <row r="1" spans="1:11" x14ac:dyDescent="0.25">
      <c r="A1" s="6"/>
      <c r="B1" s="395"/>
      <c r="C1" s="395"/>
      <c r="G1" s="11"/>
      <c r="K1" s="93" t="s">
        <v>260</v>
      </c>
    </row>
    <row r="2" spans="1:11" x14ac:dyDescent="0.25">
      <c r="A2" s="1"/>
      <c r="B2" s="403" t="s">
        <v>336</v>
      </c>
      <c r="C2" s="403"/>
      <c r="G2" s="153" t="s">
        <v>337</v>
      </c>
      <c r="J2" s="92"/>
      <c r="K2" s="26"/>
    </row>
    <row r="3" spans="1:11" x14ac:dyDescent="0.25">
      <c r="A3" s="6"/>
      <c r="B3" s="395"/>
      <c r="C3" s="395"/>
      <c r="J3" s="94"/>
      <c r="K3" s="95"/>
    </row>
    <row r="4" spans="1:11" x14ac:dyDescent="0.25">
      <c r="A4" s="1"/>
      <c r="B4" s="403" t="s">
        <v>399</v>
      </c>
      <c r="C4" s="403"/>
      <c r="J4" s="96"/>
      <c r="K4" s="92"/>
    </row>
    <row r="5" spans="1:11" x14ac:dyDescent="0.25">
      <c r="A5" s="6"/>
      <c r="B5" s="6"/>
      <c r="C5" s="6"/>
      <c r="D5" s="1"/>
      <c r="E5" s="1"/>
      <c r="J5" s="92"/>
      <c r="K5" s="92"/>
    </row>
    <row r="6" spans="1:11" x14ac:dyDescent="0.25">
      <c r="J6" s="92"/>
      <c r="K6" s="92"/>
    </row>
    <row r="7" spans="1:11" x14ac:dyDescent="0.25">
      <c r="A7" s="406" t="s">
        <v>329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x14ac:dyDescent="0.25">
      <c r="A9" s="97"/>
      <c r="B9" s="92"/>
      <c r="C9" s="98"/>
      <c r="D9" s="168"/>
      <c r="E9" s="9" t="s">
        <v>224</v>
      </c>
      <c r="F9" s="27"/>
      <c r="G9" s="115"/>
      <c r="H9" s="115"/>
      <c r="I9" s="99"/>
      <c r="J9" s="99"/>
      <c r="K9" s="100"/>
    </row>
    <row r="10" spans="1:11" x14ac:dyDescent="0.25">
      <c r="A10" s="101"/>
      <c r="B10" s="92"/>
      <c r="C10" s="92"/>
      <c r="D10" s="92"/>
      <c r="E10" s="92"/>
      <c r="F10" s="92"/>
      <c r="G10" s="92"/>
      <c r="H10" s="92"/>
      <c r="I10" s="92"/>
      <c r="J10" s="92"/>
      <c r="K10" s="102"/>
    </row>
    <row r="11" spans="1:11" x14ac:dyDescent="0.25">
      <c r="A11" s="103"/>
      <c r="B11" s="92"/>
      <c r="C11" s="92"/>
      <c r="D11" s="92"/>
      <c r="E11" s="92"/>
      <c r="F11" s="92"/>
      <c r="G11" s="92"/>
      <c r="H11" s="92"/>
      <c r="I11" s="92"/>
      <c r="J11" s="92"/>
      <c r="K11" s="95" t="s">
        <v>71</v>
      </c>
    </row>
    <row r="12" spans="1:11" ht="52.8" x14ac:dyDescent="0.25">
      <c r="A12" s="121" t="s">
        <v>0</v>
      </c>
      <c r="B12" s="78" t="s">
        <v>261</v>
      </c>
      <c r="C12" s="121" t="s">
        <v>257</v>
      </c>
      <c r="D12" s="121" t="s">
        <v>262</v>
      </c>
      <c r="E12" s="121" t="s">
        <v>263</v>
      </c>
      <c r="F12" s="121" t="s">
        <v>372</v>
      </c>
      <c r="G12" s="121" t="s">
        <v>373</v>
      </c>
      <c r="H12" s="121" t="s">
        <v>264</v>
      </c>
      <c r="I12" s="121" t="s">
        <v>265</v>
      </c>
      <c r="J12" s="121" t="s">
        <v>374</v>
      </c>
      <c r="K12" s="121" t="s">
        <v>371</v>
      </c>
    </row>
    <row r="13" spans="1:11" s="39" customFormat="1" ht="12" x14ac:dyDescent="0.25">
      <c r="A13" s="104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  <c r="K13" s="105">
        <v>11</v>
      </c>
    </row>
    <row r="14" spans="1:11" x14ac:dyDescent="0.25">
      <c r="A14" s="73" t="s">
        <v>3</v>
      </c>
      <c r="B14" s="106"/>
      <c r="C14" s="107"/>
      <c r="D14" s="108"/>
      <c r="E14" s="220"/>
      <c r="F14" s="109"/>
      <c r="G14" s="221"/>
      <c r="H14" s="222"/>
      <c r="I14" s="220"/>
      <c r="J14" s="221"/>
      <c r="K14" s="109"/>
    </row>
    <row r="15" spans="1:11" x14ac:dyDescent="0.25">
      <c r="A15" s="73" t="s">
        <v>13</v>
      </c>
      <c r="B15" s="106"/>
      <c r="C15" s="107"/>
      <c r="D15" s="108"/>
      <c r="E15" s="220"/>
      <c r="F15" s="109"/>
      <c r="G15" s="221"/>
      <c r="H15" s="222"/>
      <c r="I15" s="220"/>
      <c r="J15" s="221"/>
      <c r="K15" s="109"/>
    </row>
    <row r="16" spans="1:11" x14ac:dyDescent="0.25">
      <c r="A16" s="73" t="s">
        <v>86</v>
      </c>
      <c r="B16" s="106"/>
      <c r="C16" s="107"/>
      <c r="D16" s="108"/>
      <c r="E16" s="220"/>
      <c r="F16" s="109"/>
      <c r="G16" s="221"/>
      <c r="H16" s="222"/>
      <c r="I16" s="220"/>
      <c r="J16" s="221"/>
      <c r="K16" s="109"/>
    </row>
    <row r="17" spans="1:11" x14ac:dyDescent="0.25">
      <c r="A17" s="73" t="s">
        <v>88</v>
      </c>
      <c r="B17" s="106"/>
      <c r="C17" s="107"/>
      <c r="D17" s="108"/>
      <c r="E17" s="220"/>
      <c r="F17" s="109"/>
      <c r="G17" s="221"/>
      <c r="H17" s="222"/>
      <c r="I17" s="220"/>
      <c r="J17" s="221"/>
      <c r="K17" s="109"/>
    </row>
    <row r="18" spans="1:11" x14ac:dyDescent="0.25">
      <c r="A18" s="73" t="s">
        <v>117</v>
      </c>
      <c r="B18" s="106"/>
      <c r="C18" s="107"/>
      <c r="D18" s="108"/>
      <c r="E18" s="220"/>
      <c r="F18" s="109"/>
      <c r="G18" s="221"/>
      <c r="H18" s="222"/>
      <c r="I18" s="220"/>
      <c r="J18" s="221"/>
      <c r="K18" s="109"/>
    </row>
    <row r="19" spans="1:11" x14ac:dyDescent="0.25">
      <c r="A19" s="73" t="s">
        <v>126</v>
      </c>
      <c r="B19" s="106"/>
      <c r="C19" s="107"/>
      <c r="D19" s="108"/>
      <c r="E19" s="220"/>
      <c r="F19" s="109"/>
      <c r="G19" s="221"/>
      <c r="H19" s="222"/>
      <c r="I19" s="220"/>
      <c r="J19" s="221"/>
      <c r="K19" s="109"/>
    </row>
    <row r="20" spans="1:11" x14ac:dyDescent="0.25">
      <c r="A20" s="73" t="s">
        <v>128</v>
      </c>
      <c r="B20" s="106"/>
      <c r="C20" s="107"/>
      <c r="D20" s="108"/>
      <c r="E20" s="220"/>
      <c r="F20" s="109"/>
      <c r="G20" s="221"/>
      <c r="H20" s="222"/>
      <c r="I20" s="220"/>
      <c r="J20" s="221"/>
      <c r="K20" s="109"/>
    </row>
    <row r="21" spans="1:11" x14ac:dyDescent="0.25">
      <c r="A21" s="73" t="s">
        <v>274</v>
      </c>
      <c r="B21" s="106"/>
      <c r="C21" s="107"/>
      <c r="D21" s="108"/>
      <c r="E21" s="220"/>
      <c r="F21" s="109"/>
      <c r="G21" s="221"/>
      <c r="H21" s="222"/>
      <c r="I21" s="220"/>
      <c r="J21" s="221"/>
      <c r="K21" s="109"/>
    </row>
    <row r="22" spans="1:11" x14ac:dyDescent="0.25">
      <c r="A22" s="73" t="s">
        <v>137</v>
      </c>
      <c r="B22" s="106"/>
      <c r="C22" s="107"/>
      <c r="D22" s="108"/>
      <c r="E22" s="220"/>
      <c r="F22" s="109"/>
      <c r="G22" s="221"/>
      <c r="H22" s="222"/>
      <c r="I22" s="220"/>
      <c r="J22" s="221"/>
      <c r="K22" s="109"/>
    </row>
    <row r="23" spans="1:11" x14ac:dyDescent="0.25">
      <c r="A23" s="73" t="s">
        <v>144</v>
      </c>
      <c r="B23" s="106"/>
      <c r="C23" s="107"/>
      <c r="D23" s="108"/>
      <c r="E23" s="220"/>
      <c r="F23" s="109"/>
      <c r="G23" s="221"/>
      <c r="H23" s="222"/>
      <c r="I23" s="220"/>
      <c r="J23" s="221"/>
      <c r="K23" s="109"/>
    </row>
    <row r="24" spans="1:11" x14ac:dyDescent="0.25">
      <c r="A24" s="72"/>
      <c r="B24" s="71" t="s">
        <v>275</v>
      </c>
      <c r="C24" s="228"/>
      <c r="D24" s="227"/>
      <c r="E24" s="316"/>
      <c r="F24" s="317">
        <f>SUM(F14:F23)</f>
        <v>0</v>
      </c>
      <c r="G24" s="318"/>
      <c r="H24" s="319"/>
      <c r="I24" s="319"/>
      <c r="J24" s="318"/>
      <c r="K24" s="317">
        <f>SUM(K14:K23)</f>
        <v>0</v>
      </c>
    </row>
    <row r="25" spans="1:11" x14ac:dyDescent="0.25">
      <c r="A25" s="110"/>
    </row>
    <row r="26" spans="1:11" x14ac:dyDescent="0.25">
      <c r="A26" s="110"/>
      <c r="B26" s="393"/>
      <c r="C26" s="393"/>
      <c r="D26" s="393"/>
    </row>
    <row r="27" spans="1:11" ht="17.25" customHeight="1" x14ac:dyDescent="0.25">
      <c r="B27" s="397" t="s">
        <v>343</v>
      </c>
      <c r="C27" s="397"/>
      <c r="D27" s="397"/>
      <c r="E27" s="22"/>
      <c r="F27" s="22"/>
      <c r="G27" s="111"/>
      <c r="H27" s="111"/>
      <c r="I27" s="111"/>
      <c r="J27" s="111"/>
    </row>
    <row r="28" spans="1:11" ht="17.25" customHeight="1" x14ac:dyDescent="0.25">
      <c r="B28" s="21"/>
      <c r="E28" s="21"/>
      <c r="F28" s="21"/>
      <c r="G28" s="112"/>
      <c r="H28" s="112"/>
      <c r="I28" s="112"/>
      <c r="J28" s="112"/>
    </row>
    <row r="29" spans="1:11" x14ac:dyDescent="0.25">
      <c r="B29" s="402"/>
      <c r="C29" s="402"/>
      <c r="D29" s="402"/>
      <c r="E29" s="22"/>
      <c r="F29" s="22"/>
    </row>
    <row r="30" spans="1:11" x14ac:dyDescent="0.25">
      <c r="B30" s="394" t="s">
        <v>49</v>
      </c>
      <c r="C30" s="394"/>
      <c r="D30" s="394"/>
      <c r="E30" s="33"/>
      <c r="F30" s="33"/>
    </row>
    <row r="32" spans="1:11" x14ac:dyDescent="0.25">
      <c r="B32" s="393"/>
      <c r="C32" s="393"/>
      <c r="D32" s="393"/>
    </row>
    <row r="33" spans="2:4" x14ac:dyDescent="0.25">
      <c r="B33" s="394" t="s">
        <v>344</v>
      </c>
      <c r="C33" s="394"/>
      <c r="D33" s="394"/>
    </row>
  </sheetData>
  <mergeCells count="11">
    <mergeCell ref="B30:D30"/>
    <mergeCell ref="B32:D32"/>
    <mergeCell ref="B33:D33"/>
    <mergeCell ref="B1:C1"/>
    <mergeCell ref="B2:C2"/>
    <mergeCell ref="B3:C3"/>
    <mergeCell ref="B4:C4"/>
    <mergeCell ref="B26:D26"/>
    <mergeCell ref="B27:D27"/>
    <mergeCell ref="B29:D29"/>
    <mergeCell ref="A7:K7"/>
  </mergeCells>
  <dataValidations count="3">
    <dataValidation type="date" allowBlank="1" showInputMessage="1" showErrorMessage="1" error="Nekorektan datum" prompt="Unijeti datum u obliku dd.mm.gggg" sqref="I9:J9 D9" xr:uid="{EFDBFB12-CFB7-49AA-8678-2E71765E65A7}">
      <formula1>36525</formula1>
      <formula2>51501</formula2>
    </dataValidation>
    <dataValidation type="date" allowBlank="1" showInputMessage="1" showErrorMessage="1" error="Nekorektan datum" prompt="Унијети датум у облику dd.mm.gggg" sqref="F9" xr:uid="{79BAE5A6-476D-46DD-8BC4-B6F68D4AE817}">
      <formula1>36525</formula1>
      <formula2>51501</formula2>
    </dataValidation>
    <dataValidation type="whole" operator="greaterThanOrEqual" allowBlank="1" showInputMessage="1" showErrorMessage="1" sqref="H14:H23" xr:uid="{0FC6F2AA-A879-4513-B45B-1E47B5C660D7}">
      <formula1>0</formula1>
    </dataValidation>
  </dataValidations>
  <pageMargins left="0.7" right="0.7" top="0.75" bottom="0.75" header="0.3" footer="0.3"/>
  <pageSetup paperSize="9" scale="79" orientation="landscape" r:id="rId1"/>
  <ignoredErrors>
    <ignoredError sqref="F24:K24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93C3-967D-4CE3-B025-3542DC8C1325}">
  <sheetPr codeName="Sheet16">
    <pageSetUpPr fitToPage="1"/>
  </sheetPr>
  <dimension ref="A1:K50"/>
  <sheetViews>
    <sheetView zoomScaleNormal="100" workbookViewId="0">
      <selection activeCell="C13" sqref="C13"/>
    </sheetView>
  </sheetViews>
  <sheetFormatPr defaultRowHeight="13.8" x14ac:dyDescent="0.25"/>
  <cols>
    <col min="1" max="1" width="4.5546875" style="35" customWidth="1"/>
    <col min="2" max="2" width="43" style="35" customWidth="1"/>
    <col min="3" max="3" width="17.6640625" style="35" customWidth="1"/>
    <col min="4" max="4" width="22.44140625" style="35" customWidth="1"/>
    <col min="5" max="5" width="10.5546875" style="35" customWidth="1"/>
    <col min="6" max="16384" width="8.88671875" style="35"/>
  </cols>
  <sheetData>
    <row r="1" spans="1:4" x14ac:dyDescent="0.25">
      <c r="A1" s="1"/>
      <c r="B1" s="10"/>
      <c r="C1" s="65"/>
      <c r="D1" s="3" t="s">
        <v>266</v>
      </c>
    </row>
    <row r="2" spans="1:4" x14ac:dyDescent="0.25">
      <c r="A2" s="1"/>
      <c r="B2" s="166" t="s">
        <v>336</v>
      </c>
      <c r="C2" s="1"/>
      <c r="D2" s="26"/>
    </row>
    <row r="3" spans="1:4" x14ac:dyDescent="0.25">
      <c r="A3" s="1"/>
      <c r="B3" s="10"/>
      <c r="C3" s="67"/>
      <c r="D3" s="1"/>
    </row>
    <row r="4" spans="1:4" x14ac:dyDescent="0.25">
      <c r="A4" s="1"/>
      <c r="B4" s="77" t="s">
        <v>399</v>
      </c>
      <c r="C4" s="1"/>
      <c r="D4" s="68"/>
    </row>
    <row r="5" spans="1:4" x14ac:dyDescent="0.25">
      <c r="A5" s="7"/>
      <c r="B5" s="11"/>
      <c r="C5" s="1"/>
      <c r="D5" s="6"/>
    </row>
    <row r="6" spans="1:4" x14ac:dyDescent="0.25">
      <c r="A6" s="7"/>
      <c r="B6" s="77" t="s">
        <v>337</v>
      </c>
      <c r="C6" s="1"/>
      <c r="D6" s="1"/>
    </row>
    <row r="7" spans="1:4" x14ac:dyDescent="0.25">
      <c r="A7" s="7"/>
      <c r="C7" s="1"/>
      <c r="D7" s="1"/>
    </row>
    <row r="8" spans="1:4" x14ac:dyDescent="0.25">
      <c r="A8" s="7"/>
      <c r="C8" s="1"/>
      <c r="D8" s="1"/>
    </row>
    <row r="9" spans="1:4" x14ac:dyDescent="0.25">
      <c r="A9" s="7"/>
      <c r="B9" s="113"/>
      <c r="C9" s="1"/>
      <c r="D9" s="1"/>
    </row>
    <row r="10" spans="1:4" x14ac:dyDescent="0.25">
      <c r="A10" s="1"/>
      <c r="B10" s="1"/>
      <c r="C10" s="1"/>
      <c r="D10" s="1"/>
    </row>
    <row r="11" spans="1:4" ht="14.4" customHeight="1" x14ac:dyDescent="0.25">
      <c r="A11" s="367" t="s">
        <v>330</v>
      </c>
      <c r="B11" s="367"/>
      <c r="C11" s="367"/>
      <c r="D11" s="367"/>
    </row>
    <row r="12" spans="1:4" x14ac:dyDescent="0.25">
      <c r="A12" s="1"/>
      <c r="B12" s="8"/>
      <c r="C12" s="8"/>
      <c r="D12" s="8"/>
    </row>
    <row r="13" spans="1:4" x14ac:dyDescent="0.25">
      <c r="A13" s="8"/>
      <c r="B13" s="9" t="s">
        <v>224</v>
      </c>
      <c r="C13" s="27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26"/>
      <c r="D15" s="116" t="s">
        <v>71</v>
      </c>
    </row>
    <row r="16" spans="1:4" x14ac:dyDescent="0.25">
      <c r="A16" s="362" t="s">
        <v>0</v>
      </c>
      <c r="B16" s="368" t="s">
        <v>1</v>
      </c>
      <c r="C16" s="362" t="s">
        <v>267</v>
      </c>
      <c r="D16" s="362" t="s">
        <v>268</v>
      </c>
    </row>
    <row r="17" spans="1:4" x14ac:dyDescent="0.25">
      <c r="A17" s="365"/>
      <c r="B17" s="369"/>
      <c r="C17" s="365"/>
      <c r="D17" s="365"/>
    </row>
    <row r="18" spans="1:4" x14ac:dyDescent="0.25">
      <c r="A18" s="365"/>
      <c r="B18" s="369"/>
      <c r="C18" s="365"/>
      <c r="D18" s="365"/>
    </row>
    <row r="19" spans="1:4" x14ac:dyDescent="0.25">
      <c r="A19" s="366"/>
      <c r="B19" s="370"/>
      <c r="C19" s="366"/>
      <c r="D19" s="366"/>
    </row>
    <row r="20" spans="1:4" s="164" customFormat="1" ht="12" x14ac:dyDescent="0.3">
      <c r="A20" s="205">
        <v>1</v>
      </c>
      <c r="B20" s="205">
        <v>2</v>
      </c>
      <c r="C20" s="248">
        <v>3</v>
      </c>
      <c r="D20" s="248">
        <v>4</v>
      </c>
    </row>
    <row r="21" spans="1:4" x14ac:dyDescent="0.25">
      <c r="A21" s="71"/>
      <c r="B21" s="72" t="s">
        <v>225</v>
      </c>
      <c r="C21" s="227"/>
      <c r="D21" s="227"/>
    </row>
    <row r="22" spans="1:4" x14ac:dyDescent="0.25">
      <c r="A22" s="73" t="s">
        <v>3</v>
      </c>
      <c r="B22" s="74" t="s">
        <v>5</v>
      </c>
      <c r="C22" s="15"/>
      <c r="D22" s="15"/>
    </row>
    <row r="23" spans="1:4" x14ac:dyDescent="0.25">
      <c r="A23" s="73" t="s">
        <v>13</v>
      </c>
      <c r="B23" s="74" t="s">
        <v>7</v>
      </c>
      <c r="C23" s="15"/>
      <c r="D23" s="15"/>
    </row>
    <row r="24" spans="1:4" x14ac:dyDescent="0.25">
      <c r="A24" s="73" t="s">
        <v>86</v>
      </c>
      <c r="B24" s="74" t="s">
        <v>8</v>
      </c>
      <c r="C24" s="15"/>
      <c r="D24" s="15"/>
    </row>
    <row r="25" spans="1:4" x14ac:dyDescent="0.25">
      <c r="A25" s="73" t="s">
        <v>88</v>
      </c>
      <c r="B25" s="74" t="s">
        <v>9</v>
      </c>
      <c r="C25" s="15"/>
      <c r="D25" s="15"/>
    </row>
    <row r="26" spans="1:4" x14ac:dyDescent="0.25">
      <c r="A26" s="73" t="s">
        <v>117</v>
      </c>
      <c r="B26" s="74" t="s">
        <v>10</v>
      </c>
      <c r="C26" s="15"/>
      <c r="D26" s="15"/>
    </row>
    <row r="27" spans="1:4" x14ac:dyDescent="0.25">
      <c r="A27" s="73" t="s">
        <v>126</v>
      </c>
      <c r="B27" s="74" t="s">
        <v>11</v>
      </c>
      <c r="C27" s="15"/>
      <c r="D27" s="15"/>
    </row>
    <row r="28" spans="1:4" x14ac:dyDescent="0.25">
      <c r="A28" s="73" t="s">
        <v>128</v>
      </c>
      <c r="B28" s="74" t="s">
        <v>12</v>
      </c>
      <c r="C28" s="15"/>
      <c r="D28" s="15"/>
    </row>
    <row r="29" spans="1:4" x14ac:dyDescent="0.25">
      <c r="A29" s="72"/>
      <c r="B29" s="71" t="s">
        <v>255</v>
      </c>
      <c r="C29" s="13">
        <f>SUM(C22:C28)</f>
        <v>0</v>
      </c>
      <c r="D29" s="13">
        <f>SUM(D22:D28)</f>
        <v>0</v>
      </c>
    </row>
    <row r="30" spans="1:4" x14ac:dyDescent="0.25">
      <c r="A30" s="1"/>
      <c r="B30" s="1"/>
      <c r="C30" s="270"/>
      <c r="D30" s="270"/>
    </row>
    <row r="31" spans="1:4" x14ac:dyDescent="0.25">
      <c r="C31" s="56"/>
      <c r="D31" s="56"/>
    </row>
    <row r="32" spans="1:4" x14ac:dyDescent="0.25">
      <c r="A32" s="110"/>
      <c r="B32" s="393"/>
      <c r="C32" s="409"/>
      <c r="D32" s="409"/>
    </row>
    <row r="33" spans="2:11" x14ac:dyDescent="0.25">
      <c r="B33" s="397" t="s">
        <v>343</v>
      </c>
      <c r="C33" s="410"/>
      <c r="D33" s="410"/>
    </row>
    <row r="34" spans="2:11" x14ac:dyDescent="0.25">
      <c r="B34" s="21"/>
      <c r="C34" s="56"/>
      <c r="D34" s="56"/>
    </row>
    <row r="35" spans="2:11" x14ac:dyDescent="0.25">
      <c r="B35" s="402"/>
      <c r="C35" s="411"/>
      <c r="D35" s="411"/>
    </row>
    <row r="36" spans="2:11" x14ac:dyDescent="0.25">
      <c r="B36" s="394" t="s">
        <v>49</v>
      </c>
      <c r="C36" s="412"/>
      <c r="D36" s="412"/>
      <c r="K36" s="115"/>
    </row>
    <row r="37" spans="2:11" x14ac:dyDescent="0.25">
      <c r="C37" s="56"/>
      <c r="D37" s="56"/>
    </row>
    <row r="38" spans="2:11" x14ac:dyDescent="0.25">
      <c r="B38" s="393"/>
      <c r="C38" s="409"/>
      <c r="D38" s="409"/>
    </row>
    <row r="39" spans="2:11" x14ac:dyDescent="0.25">
      <c r="B39" s="394" t="s">
        <v>344</v>
      </c>
      <c r="C39" s="412"/>
      <c r="D39" s="412"/>
    </row>
    <row r="40" spans="2:11" x14ac:dyDescent="0.25">
      <c r="C40" s="56"/>
      <c r="D40" s="56"/>
    </row>
    <row r="41" spans="2:11" x14ac:dyDescent="0.25">
      <c r="C41" s="56"/>
      <c r="D41" s="56"/>
    </row>
    <row r="42" spans="2:11" x14ac:dyDescent="0.25">
      <c r="B42" s="407"/>
      <c r="C42" s="408"/>
      <c r="D42" s="408"/>
    </row>
    <row r="43" spans="2:11" x14ac:dyDescent="0.25">
      <c r="B43" s="407"/>
      <c r="C43" s="408"/>
      <c r="D43" s="408"/>
    </row>
    <row r="44" spans="2:11" x14ac:dyDescent="0.25">
      <c r="B44" s="407"/>
      <c r="C44" s="408"/>
      <c r="D44" s="408"/>
    </row>
    <row r="45" spans="2:11" x14ac:dyDescent="0.25">
      <c r="C45" s="56"/>
      <c r="D45" s="56"/>
    </row>
    <row r="46" spans="2:11" x14ac:dyDescent="0.25">
      <c r="C46" s="56"/>
      <c r="D46" s="56"/>
    </row>
    <row r="47" spans="2:11" x14ac:dyDescent="0.25">
      <c r="C47" s="56"/>
      <c r="D47" s="56"/>
    </row>
    <row r="48" spans="2:11" x14ac:dyDescent="0.25">
      <c r="C48" s="56"/>
      <c r="D48" s="56"/>
    </row>
    <row r="49" spans="3:4" x14ac:dyDescent="0.25">
      <c r="C49" s="56"/>
      <c r="D49" s="56"/>
    </row>
    <row r="50" spans="3:4" x14ac:dyDescent="0.25">
      <c r="C50" s="56"/>
      <c r="D50" s="56"/>
    </row>
  </sheetData>
  <mergeCells count="14">
    <mergeCell ref="B44:D44"/>
    <mergeCell ref="A11:D11"/>
    <mergeCell ref="B32:D32"/>
    <mergeCell ref="B33:D33"/>
    <mergeCell ref="B35:D35"/>
    <mergeCell ref="B38:D38"/>
    <mergeCell ref="B39:D39"/>
    <mergeCell ref="B42:D42"/>
    <mergeCell ref="B43:D43"/>
    <mergeCell ref="A16:A19"/>
    <mergeCell ref="B16:B19"/>
    <mergeCell ref="C16:C19"/>
    <mergeCell ref="D16:D19"/>
    <mergeCell ref="B36:D36"/>
  </mergeCells>
  <dataValidations count="2">
    <dataValidation type="date" allowBlank="1" showInputMessage="1" showErrorMessage="1" error="Nekorektan datum" prompt="Унијети датум у облику dd.mm.gggg" sqref="C13" xr:uid="{57740AFA-F8AB-4F35-AB63-8C8F82F0971B}">
      <formula1>36525</formula1>
      <formula2>51501</formula2>
    </dataValidation>
    <dataValidation type="whole" operator="greaterThanOrEqual" allowBlank="1" showInputMessage="1" showErrorMessage="1" sqref="C22:C29" xr:uid="{C2634C33-8E5F-4BA6-99A9-D354156D7D78}">
      <formula1>0</formula1>
    </dataValidation>
  </dataValidations>
  <pageMargins left="0.7" right="0.7" top="0.75" bottom="0.75" header="0.3" footer="0.3"/>
  <pageSetup paperSize="9" scale="88" orientation="portrait" r:id="rId1"/>
  <colBreaks count="1" manualBreakCount="1">
    <brk id="5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C5EC-FAA9-4BCE-851E-D29365616065}">
  <sheetPr codeName="Sheet17">
    <pageSetUpPr fitToPage="1"/>
  </sheetPr>
  <dimension ref="A1:M53"/>
  <sheetViews>
    <sheetView zoomScaleNormal="100" workbookViewId="0">
      <selection activeCell="D10" sqref="D10"/>
    </sheetView>
  </sheetViews>
  <sheetFormatPr defaultRowHeight="13.2" x14ac:dyDescent="0.25"/>
  <cols>
    <col min="1" max="1" width="6.33203125" style="22" customWidth="1"/>
    <col min="2" max="2" width="45.109375" style="22" bestFit="1" customWidth="1"/>
    <col min="3" max="3" width="18" style="22" customWidth="1"/>
    <col min="4" max="4" width="17.6640625" style="22" customWidth="1"/>
    <col min="5" max="5" width="16.88671875" style="22" customWidth="1"/>
    <col min="6" max="7" width="15.77734375" style="22" customWidth="1"/>
    <col min="8" max="8" width="14.21875" style="22" customWidth="1"/>
    <col min="9" max="9" width="8.88671875" style="22"/>
    <col min="10" max="10" width="0" style="22" hidden="1" customWidth="1"/>
    <col min="11" max="13" width="8.88671875" style="21" customWidth="1"/>
    <col min="14" max="16384" width="8.88671875" style="22"/>
  </cols>
  <sheetData>
    <row r="1" spans="1:8" ht="13.8" x14ac:dyDescent="0.25">
      <c r="A1" s="1"/>
      <c r="B1" s="395"/>
      <c r="C1" s="395"/>
      <c r="D1" s="35"/>
      <c r="E1" s="11"/>
      <c r="H1" s="3" t="s">
        <v>269</v>
      </c>
    </row>
    <row r="2" spans="1:8" ht="13.8" x14ac:dyDescent="0.25">
      <c r="A2" s="1"/>
      <c r="B2" s="403" t="s">
        <v>336</v>
      </c>
      <c r="C2" s="403"/>
      <c r="D2" s="35"/>
      <c r="E2" s="153" t="s">
        <v>337</v>
      </c>
      <c r="H2" s="26"/>
    </row>
    <row r="3" spans="1:8" ht="13.8" x14ac:dyDescent="0.25">
      <c r="A3" s="1"/>
      <c r="B3" s="395"/>
      <c r="C3" s="395"/>
      <c r="D3" s="35"/>
      <c r="E3" s="35"/>
    </row>
    <row r="4" spans="1:8" ht="13.8" x14ac:dyDescent="0.25">
      <c r="A4" s="1"/>
      <c r="B4" s="403" t="s">
        <v>399</v>
      </c>
      <c r="C4" s="403"/>
      <c r="D4" s="35"/>
      <c r="E4" s="35"/>
    </row>
    <row r="5" spans="1:8" x14ac:dyDescent="0.25">
      <c r="A5" s="7"/>
      <c r="B5" s="1"/>
      <c r="C5" s="6"/>
      <c r="D5" s="1"/>
      <c r="E5" s="6"/>
    </row>
    <row r="6" spans="1:8" x14ac:dyDescent="0.25">
      <c r="A6" s="7"/>
      <c r="B6" s="1"/>
      <c r="C6" s="6"/>
      <c r="D6" s="1"/>
      <c r="E6" s="1"/>
    </row>
    <row r="7" spans="1:8" ht="14.4" customHeight="1" x14ac:dyDescent="0.25">
      <c r="A7" s="367" t="s">
        <v>331</v>
      </c>
      <c r="B7" s="367"/>
      <c r="C7" s="367"/>
      <c r="D7" s="367"/>
      <c r="E7" s="367"/>
      <c r="F7" s="367"/>
      <c r="G7" s="367"/>
      <c r="H7" s="367"/>
    </row>
    <row r="8" spans="1:8" x14ac:dyDescent="0.25">
      <c r="A8" s="1"/>
      <c r="B8" s="8"/>
      <c r="C8" s="404" t="s">
        <v>270</v>
      </c>
      <c r="D8" s="404"/>
      <c r="E8" s="404"/>
    </row>
    <row r="10" spans="1:8" x14ac:dyDescent="0.25">
      <c r="A10" s="8"/>
      <c r="B10" s="26"/>
      <c r="C10" s="26" t="s">
        <v>224</v>
      </c>
      <c r="D10" s="27"/>
    </row>
    <row r="11" spans="1:8" x14ac:dyDescent="0.25">
      <c r="A11" s="1"/>
      <c r="B11" s="1"/>
      <c r="C11" s="4"/>
      <c r="D11" s="1"/>
      <c r="E11" s="1"/>
    </row>
    <row r="12" spans="1:8" x14ac:dyDescent="0.25">
      <c r="A12" s="1"/>
      <c r="B12" s="1"/>
      <c r="C12" s="1"/>
      <c r="D12" s="26"/>
      <c r="E12" s="1"/>
      <c r="H12" s="116" t="s">
        <v>71</v>
      </c>
    </row>
    <row r="13" spans="1:8" x14ac:dyDescent="0.25">
      <c r="A13" s="362" t="s">
        <v>0</v>
      </c>
      <c r="B13" s="362" t="s">
        <v>271</v>
      </c>
      <c r="C13" s="362" t="s">
        <v>376</v>
      </c>
      <c r="D13" s="362" t="s">
        <v>277</v>
      </c>
      <c r="E13" s="362" t="s">
        <v>272</v>
      </c>
      <c r="F13" s="415" t="s">
        <v>375</v>
      </c>
      <c r="G13" s="415" t="s">
        <v>273</v>
      </c>
      <c r="H13" s="418"/>
    </row>
    <row r="14" spans="1:8" x14ac:dyDescent="0.25">
      <c r="A14" s="365"/>
      <c r="B14" s="365"/>
      <c r="C14" s="413"/>
      <c r="D14" s="365"/>
      <c r="E14" s="365"/>
      <c r="F14" s="416"/>
      <c r="G14" s="417"/>
      <c r="H14" s="419"/>
    </row>
    <row r="15" spans="1:8" x14ac:dyDescent="0.25">
      <c r="A15" s="365"/>
      <c r="B15" s="365"/>
      <c r="C15" s="413"/>
      <c r="D15" s="365"/>
      <c r="E15" s="365"/>
      <c r="F15" s="416"/>
      <c r="G15" s="413" t="s">
        <v>433</v>
      </c>
      <c r="H15" s="420" t="s">
        <v>434</v>
      </c>
    </row>
    <row r="16" spans="1:8" x14ac:dyDescent="0.25">
      <c r="A16" s="366"/>
      <c r="B16" s="366"/>
      <c r="C16" s="414"/>
      <c r="D16" s="366"/>
      <c r="E16" s="366"/>
      <c r="F16" s="417"/>
      <c r="G16" s="414"/>
      <c r="H16" s="421"/>
    </row>
    <row r="17" spans="1:13" s="164" customFormat="1" ht="12" x14ac:dyDescent="0.3">
      <c r="A17" s="205">
        <v>1</v>
      </c>
      <c r="B17" s="205">
        <v>2</v>
      </c>
      <c r="C17" s="205">
        <v>3</v>
      </c>
      <c r="D17" s="205">
        <v>4</v>
      </c>
      <c r="E17" s="205">
        <v>5</v>
      </c>
      <c r="F17" s="212">
        <v>6</v>
      </c>
      <c r="G17" s="205">
        <v>7</v>
      </c>
      <c r="H17" s="205">
        <v>8</v>
      </c>
      <c r="K17" s="219"/>
      <c r="L17" s="219"/>
      <c r="M17" s="219"/>
    </row>
    <row r="18" spans="1:13" x14ac:dyDescent="0.25">
      <c r="A18" s="73" t="s">
        <v>3</v>
      </c>
      <c r="B18" s="81"/>
      <c r="C18" s="73"/>
      <c r="D18" s="75"/>
      <c r="E18" s="226">
        <f>IF(D18&lt;&gt;0,D18*100/$D$28,0)</f>
        <v>0</v>
      </c>
      <c r="F18" s="224"/>
      <c r="G18" s="225"/>
      <c r="H18" s="225"/>
    </row>
    <row r="19" spans="1:13" x14ac:dyDescent="0.25">
      <c r="A19" s="73" t="s">
        <v>13</v>
      </c>
      <c r="B19" s="81"/>
      <c r="C19" s="73"/>
      <c r="D19" s="15"/>
      <c r="E19" s="226">
        <f t="shared" ref="E19:E27" si="0">IF(D19&lt;&gt;0,D19*100/$D$28,0)</f>
        <v>0</v>
      </c>
      <c r="F19" s="224"/>
      <c r="G19" s="225"/>
      <c r="H19" s="225"/>
    </row>
    <row r="20" spans="1:13" x14ac:dyDescent="0.25">
      <c r="A20" s="73" t="s">
        <v>86</v>
      </c>
      <c r="B20" s="81"/>
      <c r="C20" s="73"/>
      <c r="D20" s="15"/>
      <c r="E20" s="226">
        <f t="shared" si="0"/>
        <v>0</v>
      </c>
      <c r="F20" s="224"/>
      <c r="G20" s="225"/>
      <c r="H20" s="225"/>
    </row>
    <row r="21" spans="1:13" x14ac:dyDescent="0.25">
      <c r="A21" s="73" t="s">
        <v>88</v>
      </c>
      <c r="B21" s="81"/>
      <c r="C21" s="73"/>
      <c r="D21" s="15"/>
      <c r="E21" s="226">
        <f t="shared" si="0"/>
        <v>0</v>
      </c>
      <c r="F21" s="224"/>
      <c r="G21" s="225"/>
      <c r="H21" s="225"/>
    </row>
    <row r="22" spans="1:13" x14ac:dyDescent="0.25">
      <c r="A22" s="73" t="s">
        <v>117</v>
      </c>
      <c r="B22" s="81"/>
      <c r="C22" s="73"/>
      <c r="D22" s="15"/>
      <c r="E22" s="226">
        <f t="shared" si="0"/>
        <v>0</v>
      </c>
      <c r="F22" s="224"/>
      <c r="G22" s="225"/>
      <c r="H22" s="225"/>
    </row>
    <row r="23" spans="1:13" x14ac:dyDescent="0.25">
      <c r="A23" s="73" t="s">
        <v>126</v>
      </c>
      <c r="B23" s="81"/>
      <c r="C23" s="73"/>
      <c r="D23" s="15"/>
      <c r="E23" s="226">
        <f t="shared" si="0"/>
        <v>0</v>
      </c>
      <c r="F23" s="224"/>
      <c r="G23" s="225"/>
      <c r="H23" s="225"/>
    </row>
    <row r="24" spans="1:13" x14ac:dyDescent="0.25">
      <c r="A24" s="73" t="s">
        <v>128</v>
      </c>
      <c r="B24" s="81"/>
      <c r="C24" s="73"/>
      <c r="D24" s="15"/>
      <c r="E24" s="226">
        <f t="shared" si="0"/>
        <v>0</v>
      </c>
      <c r="F24" s="224"/>
      <c r="G24" s="225"/>
      <c r="H24" s="225"/>
    </row>
    <row r="25" spans="1:13" x14ac:dyDescent="0.25">
      <c r="A25" s="73" t="s">
        <v>274</v>
      </c>
      <c r="B25" s="81"/>
      <c r="C25" s="73"/>
      <c r="D25" s="15"/>
      <c r="E25" s="226">
        <f t="shared" si="0"/>
        <v>0</v>
      </c>
      <c r="F25" s="224"/>
      <c r="G25" s="225"/>
      <c r="H25" s="225"/>
    </row>
    <row r="26" spans="1:13" x14ac:dyDescent="0.25">
      <c r="A26" s="73" t="s">
        <v>137</v>
      </c>
      <c r="B26" s="81"/>
      <c r="C26" s="73"/>
      <c r="D26" s="15"/>
      <c r="E26" s="226">
        <f t="shared" si="0"/>
        <v>0</v>
      </c>
      <c r="F26" s="224"/>
      <c r="G26" s="225"/>
      <c r="H26" s="225"/>
    </row>
    <row r="27" spans="1:13" x14ac:dyDescent="0.25">
      <c r="A27" s="73" t="s">
        <v>144</v>
      </c>
      <c r="B27" s="81"/>
      <c r="C27" s="73"/>
      <c r="D27" s="15"/>
      <c r="E27" s="226">
        <f t="shared" si="0"/>
        <v>0</v>
      </c>
      <c r="F27" s="224"/>
      <c r="G27" s="225"/>
      <c r="H27" s="225"/>
    </row>
    <row r="28" spans="1:13" x14ac:dyDescent="0.25">
      <c r="A28" s="72"/>
      <c r="B28" s="71" t="s">
        <v>275</v>
      </c>
      <c r="C28" s="228"/>
      <c r="D28" s="13">
        <f>SUM(D18:D27)</f>
        <v>0</v>
      </c>
      <c r="E28" s="245">
        <f>SUM(E18:E27)</f>
        <v>0</v>
      </c>
      <c r="F28" s="229"/>
      <c r="G28" s="230"/>
      <c r="H28" s="230"/>
    </row>
    <row r="29" spans="1:13" ht="15" customHeight="1" x14ac:dyDescent="0.25">
      <c r="A29" s="114"/>
      <c r="B29" s="24"/>
      <c r="C29" s="24"/>
      <c r="D29" s="18"/>
      <c r="E29" s="18"/>
    </row>
    <row r="30" spans="1:13" ht="15" customHeight="1" x14ac:dyDescent="0.25">
      <c r="A30" s="119" t="s">
        <v>276</v>
      </c>
      <c r="C30" s="119"/>
      <c r="D30" s="18"/>
      <c r="E30" s="18"/>
    </row>
    <row r="31" spans="1:13" ht="29.4" customHeight="1" x14ac:dyDescent="0.25">
      <c r="A31" s="90" t="s">
        <v>0</v>
      </c>
      <c r="B31" s="71" t="s">
        <v>277</v>
      </c>
      <c r="C31" s="71" t="s">
        <v>278</v>
      </c>
      <c r="D31" s="120" t="s">
        <v>279</v>
      </c>
      <c r="F31" s="422" t="s">
        <v>397</v>
      </c>
      <c r="G31" s="423"/>
      <c r="H31" s="424"/>
    </row>
    <row r="32" spans="1:13" s="39" customFormat="1" ht="12" x14ac:dyDescent="0.25">
      <c r="A32" s="104">
        <v>1</v>
      </c>
      <c r="B32" s="205">
        <v>2</v>
      </c>
      <c r="C32" s="205">
        <v>3</v>
      </c>
      <c r="D32" s="248">
        <v>4</v>
      </c>
      <c r="K32" s="219"/>
      <c r="L32" s="219"/>
      <c r="M32" s="219"/>
    </row>
    <row r="33" spans="1:13" ht="13.8" x14ac:dyDescent="0.25">
      <c r="A33" s="73" t="s">
        <v>3</v>
      </c>
      <c r="B33" s="81" t="s">
        <v>280</v>
      </c>
      <c r="C33" s="75"/>
      <c r="D33" s="246">
        <f>IF($C$35&lt;&gt;0,C33*100/$C$35,0)</f>
        <v>0</v>
      </c>
      <c r="F33" s="322" t="s">
        <v>429</v>
      </c>
      <c r="G33" s="313" t="s">
        <v>433</v>
      </c>
      <c r="H33" s="321"/>
    </row>
    <row r="34" spans="1:13" ht="13.8" x14ac:dyDescent="0.25">
      <c r="A34" s="70" t="s">
        <v>13</v>
      </c>
      <c r="B34" s="81" t="s">
        <v>281</v>
      </c>
      <c r="C34" s="75"/>
      <c r="D34" s="246">
        <f>IF($C$35&lt;&gt;0,C34*100/$C$35,0)</f>
        <v>0</v>
      </c>
      <c r="F34" s="323" t="s">
        <v>446</v>
      </c>
      <c r="G34" s="215" t="s">
        <v>391</v>
      </c>
      <c r="H34" s="165"/>
    </row>
    <row r="35" spans="1:13" ht="13.8" x14ac:dyDescent="0.25">
      <c r="A35" s="14"/>
      <c r="B35" s="71" t="s">
        <v>255</v>
      </c>
      <c r="C35" s="13">
        <f>SUM(C33:C34)</f>
        <v>0</v>
      </c>
      <c r="D35" s="247">
        <f>SUM(D33:D34)</f>
        <v>0</v>
      </c>
      <c r="F35" s="323" t="s">
        <v>448</v>
      </c>
      <c r="G35" s="215" t="s">
        <v>392</v>
      </c>
      <c r="H35" s="165"/>
    </row>
    <row r="36" spans="1:13" x14ac:dyDescent="0.25">
      <c r="A36" s="1"/>
      <c r="B36" s="1"/>
      <c r="C36" s="1"/>
      <c r="D36" s="1"/>
      <c r="F36" s="33"/>
    </row>
    <row r="37" spans="1:13" ht="26.4" x14ac:dyDescent="0.25">
      <c r="A37" s="90" t="s">
        <v>0</v>
      </c>
      <c r="B37" s="71" t="s">
        <v>282</v>
      </c>
      <c r="C37" s="120" t="s">
        <v>278</v>
      </c>
      <c r="D37" s="120" t="s">
        <v>279</v>
      </c>
      <c r="F37" s="33"/>
    </row>
    <row r="38" spans="1:13" s="39" customFormat="1" ht="13.8" x14ac:dyDescent="0.25">
      <c r="A38" s="104">
        <v>1</v>
      </c>
      <c r="B38" s="205">
        <v>2</v>
      </c>
      <c r="C38" s="205">
        <v>3</v>
      </c>
      <c r="D38" s="248">
        <v>4</v>
      </c>
      <c r="F38" s="322" t="s">
        <v>429</v>
      </c>
      <c r="G38" s="313" t="s">
        <v>434</v>
      </c>
      <c r="H38" s="321"/>
      <c r="J38" s="21" t="s">
        <v>382</v>
      </c>
      <c r="K38" s="219"/>
      <c r="L38" s="219"/>
      <c r="M38" s="219"/>
    </row>
    <row r="39" spans="1:13" ht="13.8" x14ac:dyDescent="0.25">
      <c r="A39" s="73" t="s">
        <v>3</v>
      </c>
      <c r="B39" s="81" t="s">
        <v>283</v>
      </c>
      <c r="C39" s="75"/>
      <c r="D39" s="246">
        <f>IF($C$41&lt;&gt;0,C39*100/$C$35,0)</f>
        <v>0</v>
      </c>
      <c r="F39" s="323" t="s">
        <v>458</v>
      </c>
      <c r="G39" s="215" t="s">
        <v>431</v>
      </c>
      <c r="H39" s="165"/>
      <c r="J39" s="21" t="s">
        <v>383</v>
      </c>
    </row>
    <row r="40" spans="1:13" ht="13.8" x14ac:dyDescent="0.25">
      <c r="A40" s="70" t="s">
        <v>13</v>
      </c>
      <c r="B40" s="81" t="s">
        <v>284</v>
      </c>
      <c r="C40" s="75"/>
      <c r="D40" s="246">
        <f>IF($C$41&lt;&gt;0,C40*100/$C$35,0)</f>
        <v>0</v>
      </c>
      <c r="F40" s="323" t="s">
        <v>459</v>
      </c>
      <c r="G40" s="215" t="s">
        <v>432</v>
      </c>
      <c r="H40" s="165"/>
    </row>
    <row r="41" spans="1:13" x14ac:dyDescent="0.25">
      <c r="A41" s="14"/>
      <c r="B41" s="71" t="s">
        <v>255</v>
      </c>
      <c r="C41" s="13">
        <f>SUM(C39:C40)</f>
        <v>0</v>
      </c>
      <c r="D41" s="247">
        <f>SUM(D39:D40)</f>
        <v>0</v>
      </c>
    </row>
    <row r="42" spans="1:13" x14ac:dyDescent="0.25">
      <c r="A42" s="1"/>
      <c r="B42" s="1"/>
      <c r="C42" s="1"/>
      <c r="D42" s="1"/>
      <c r="E42" s="1"/>
    </row>
    <row r="43" spans="1:13" x14ac:dyDescent="0.25">
      <c r="A43" s="1"/>
      <c r="B43" s="1"/>
      <c r="C43" s="1"/>
      <c r="D43" s="1"/>
      <c r="E43" s="1"/>
    </row>
    <row r="44" spans="1:13" ht="13.8" x14ac:dyDescent="0.25">
      <c r="A44" s="110"/>
      <c r="B44" s="393"/>
      <c r="C44" s="393"/>
      <c r="D44" s="393"/>
    </row>
    <row r="45" spans="1:13" ht="13.8" x14ac:dyDescent="0.25">
      <c r="A45" s="35"/>
      <c r="B45" s="397" t="s">
        <v>343</v>
      </c>
      <c r="C45" s="397"/>
      <c r="D45" s="397"/>
    </row>
    <row r="46" spans="1:13" ht="13.8" x14ac:dyDescent="0.25">
      <c r="A46" s="35"/>
      <c r="B46" s="21"/>
      <c r="C46" s="35"/>
      <c r="D46" s="35"/>
    </row>
    <row r="47" spans="1:13" ht="13.8" x14ac:dyDescent="0.25">
      <c r="A47" s="35"/>
      <c r="B47" s="402"/>
      <c r="C47" s="402"/>
      <c r="D47" s="402"/>
    </row>
    <row r="48" spans="1:13" ht="13.8" x14ac:dyDescent="0.25">
      <c r="A48" s="35"/>
      <c r="B48" s="394" t="s">
        <v>49</v>
      </c>
      <c r="C48" s="394"/>
      <c r="D48" s="394"/>
    </row>
    <row r="49" spans="1:4" ht="13.8" x14ac:dyDescent="0.25">
      <c r="A49" s="35"/>
      <c r="B49" s="35"/>
      <c r="C49" s="35"/>
      <c r="D49" s="35"/>
    </row>
    <row r="50" spans="1:4" ht="13.8" x14ac:dyDescent="0.25">
      <c r="A50" s="35"/>
      <c r="B50" s="393"/>
      <c r="C50" s="393"/>
      <c r="D50" s="393"/>
    </row>
    <row r="51" spans="1:4" ht="13.8" x14ac:dyDescent="0.25">
      <c r="A51" s="35"/>
      <c r="B51" s="394" t="s">
        <v>344</v>
      </c>
      <c r="C51" s="394"/>
      <c r="D51" s="394"/>
    </row>
    <row r="52" spans="1:4" ht="13.8" x14ac:dyDescent="0.25">
      <c r="A52" s="35"/>
      <c r="B52" s="35"/>
      <c r="C52" s="35"/>
      <c r="D52" s="35"/>
    </row>
    <row r="53" spans="1:4" ht="13.8" x14ac:dyDescent="0.25">
      <c r="A53" s="35"/>
      <c r="B53" s="35"/>
      <c r="C53" s="35"/>
      <c r="D53" s="35"/>
    </row>
  </sheetData>
  <mergeCells count="22">
    <mergeCell ref="B51:D51"/>
    <mergeCell ref="B50:D50"/>
    <mergeCell ref="B48:D48"/>
    <mergeCell ref="B47:D47"/>
    <mergeCell ref="B45:D45"/>
    <mergeCell ref="A7:H7"/>
    <mergeCell ref="B1:C1"/>
    <mergeCell ref="B2:C2"/>
    <mergeCell ref="B3:C3"/>
    <mergeCell ref="B4:C4"/>
    <mergeCell ref="C8:E8"/>
    <mergeCell ref="B44:D44"/>
    <mergeCell ref="F13:F16"/>
    <mergeCell ref="G13:H14"/>
    <mergeCell ref="G15:G16"/>
    <mergeCell ref="H15:H16"/>
    <mergeCell ref="F31:H31"/>
    <mergeCell ref="A13:A16"/>
    <mergeCell ref="B13:B16"/>
    <mergeCell ref="C13:C16"/>
    <mergeCell ref="D13:D16"/>
    <mergeCell ref="E13:E16"/>
  </mergeCells>
  <dataValidations count="4">
    <dataValidation type="date" allowBlank="1" showInputMessage="1" showErrorMessage="1" error="Nekorektan datum" prompt="Унијети датум у облику dd.mm.gggg" sqref="D10" xr:uid="{A044A4EA-0145-4B2B-BD90-35AF1D316AFF}">
      <formula1>36525</formula1>
      <formula2>51501</formula2>
    </dataValidation>
    <dataValidation type="list" allowBlank="1" showInputMessage="1" showErrorMessage="1" sqref="G18:G27" xr:uid="{2EC88763-F060-44F7-B561-C8AF51BBDECC}">
      <formula1>$F$34:$F$35</formula1>
    </dataValidation>
    <dataValidation type="list" allowBlank="1" showInputMessage="1" showErrorMessage="1" sqref="H18:H27" xr:uid="{9E73B4AD-BBF3-448D-AE77-7DDF1C1B0C11}">
      <formula1>$F$39:$F$40</formula1>
    </dataValidation>
    <dataValidation type="list" allowBlank="1" showInputMessage="1" showErrorMessage="1" sqref="F18:F27" xr:uid="{C7304635-6CFF-4A30-8BE9-27E85FCBE82F}">
      <formula1>$J$38:$J$39</formula1>
    </dataValidation>
  </dataValidations>
  <pageMargins left="0.7" right="0.7" top="0.75" bottom="0.75" header="0.3" footer="0.3"/>
  <pageSetup paperSize="9" scale="67" orientation="landscape" r:id="rId1"/>
  <colBreaks count="1" manualBreakCount="1">
    <brk id="8" max="1048575" man="1"/>
  </colBreaks>
  <ignoredErrors>
    <ignoredError sqref="D28 C35 C41" formulaRange="1"/>
    <ignoredError sqref="E28" formulaRange="1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483F-7D50-41B6-BDD7-90D83E051C05}">
  <sheetPr codeName="Sheet18">
    <pageSetUpPr fitToPage="1"/>
  </sheetPr>
  <dimension ref="A1:R94"/>
  <sheetViews>
    <sheetView zoomScaleNormal="100" workbookViewId="0"/>
  </sheetViews>
  <sheetFormatPr defaultRowHeight="14.4" x14ac:dyDescent="0.3"/>
  <cols>
    <col min="1" max="1" width="7" customWidth="1"/>
    <col min="2" max="2" width="35.33203125" customWidth="1"/>
    <col min="3" max="3" width="12.77734375" style="175" customWidth="1"/>
    <col min="4" max="4" width="18.6640625" customWidth="1"/>
    <col min="5" max="6" width="12.77734375" style="25" customWidth="1"/>
    <col min="7" max="7" width="18" style="25" bestFit="1" customWidth="1"/>
    <col min="8" max="8" width="5.5546875" style="25" customWidth="1"/>
    <col min="9" max="9" width="9.88671875" style="25" customWidth="1"/>
    <col min="10" max="10" width="18" style="25" customWidth="1"/>
    <col min="11" max="11" width="21.109375" customWidth="1"/>
    <col min="12" max="12" width="13.109375" customWidth="1"/>
    <col min="13" max="15" width="8.88671875" style="175" customWidth="1"/>
    <col min="16" max="18" width="8.88671875" style="25"/>
  </cols>
  <sheetData>
    <row r="1" spans="1:18" x14ac:dyDescent="0.3">
      <c r="B1" s="395"/>
      <c r="C1" s="395"/>
      <c r="D1" s="35"/>
      <c r="E1" s="11"/>
      <c r="G1" s="253" t="s">
        <v>322</v>
      </c>
      <c r="K1" s="25"/>
    </row>
    <row r="2" spans="1:18" ht="15" customHeight="1" x14ac:dyDescent="0.3">
      <c r="B2" s="403" t="s">
        <v>336</v>
      </c>
      <c r="C2" s="403"/>
      <c r="D2" s="35"/>
      <c r="E2" s="77" t="s">
        <v>337</v>
      </c>
      <c r="G2" s="26"/>
      <c r="K2" s="25"/>
    </row>
    <row r="3" spans="1:18" ht="15" customHeight="1" x14ac:dyDescent="0.3">
      <c r="B3" s="395"/>
      <c r="C3" s="395"/>
      <c r="D3" s="35"/>
      <c r="E3" s="115"/>
      <c r="K3" s="25"/>
    </row>
    <row r="4" spans="1:18" ht="15" customHeight="1" x14ac:dyDescent="0.3">
      <c r="B4" s="403" t="s">
        <v>399</v>
      </c>
      <c r="C4" s="403"/>
      <c r="D4" s="35"/>
      <c r="E4" s="115"/>
      <c r="K4" s="25"/>
    </row>
    <row r="5" spans="1:18" ht="15" customHeight="1" x14ac:dyDescent="0.3">
      <c r="K5" s="25"/>
    </row>
    <row r="6" spans="1:18" x14ac:dyDescent="0.3">
      <c r="F6" s="122"/>
      <c r="K6" s="25"/>
    </row>
    <row r="7" spans="1:18" x14ac:dyDescent="0.3">
      <c r="A7" s="123"/>
      <c r="B7" s="123"/>
      <c r="E7" s="254"/>
      <c r="F7" s="122"/>
      <c r="K7" s="25"/>
    </row>
    <row r="8" spans="1:18" x14ac:dyDescent="0.3">
      <c r="K8" s="25"/>
    </row>
    <row r="9" spans="1:18" x14ac:dyDescent="0.3">
      <c r="A9" s="432" t="s">
        <v>332</v>
      </c>
      <c r="B9" s="432"/>
      <c r="C9" s="432"/>
      <c r="D9" s="432"/>
      <c r="E9" s="432"/>
      <c r="F9" s="432"/>
      <c r="G9" s="432"/>
      <c r="K9" s="25"/>
    </row>
    <row r="10" spans="1:18" x14ac:dyDescent="0.3">
      <c r="C10" s="136"/>
      <c r="D10" s="124"/>
      <c r="K10" s="25"/>
    </row>
    <row r="11" spans="1:18" x14ac:dyDescent="0.3">
      <c r="C11" s="136"/>
      <c r="D11" s="26" t="s">
        <v>224</v>
      </c>
      <c r="E11" s="27"/>
      <c r="K11" s="25"/>
    </row>
    <row r="12" spans="1:18" x14ac:dyDescent="0.3">
      <c r="F12" s="122"/>
      <c r="K12" s="25"/>
    </row>
    <row r="13" spans="1:18" x14ac:dyDescent="0.3">
      <c r="A13" s="125" t="s">
        <v>285</v>
      </c>
      <c r="C13" s="122"/>
      <c r="D13" s="122"/>
      <c r="E13" s="122"/>
      <c r="F13" s="122"/>
    </row>
    <row r="14" spans="1:18" ht="39.6" x14ac:dyDescent="0.3">
      <c r="A14" s="126" t="s">
        <v>0</v>
      </c>
      <c r="B14" s="127" t="s">
        <v>400</v>
      </c>
      <c r="C14" s="127" t="s">
        <v>389</v>
      </c>
      <c r="D14" s="127" t="s">
        <v>376</v>
      </c>
      <c r="E14" s="127" t="s">
        <v>286</v>
      </c>
      <c r="F14" s="127" t="s">
        <v>287</v>
      </c>
      <c r="G14" s="127" t="s">
        <v>390</v>
      </c>
      <c r="I14" s="422" t="s">
        <v>397</v>
      </c>
      <c r="J14" s="423"/>
      <c r="K14" s="424"/>
    </row>
    <row r="15" spans="1:18" s="207" customFormat="1" ht="12" x14ac:dyDescent="0.25">
      <c r="A15" s="236">
        <v>1</v>
      </c>
      <c r="B15" s="237">
        <v>2</v>
      </c>
      <c r="C15" s="238">
        <v>3</v>
      </c>
      <c r="D15" s="238">
        <v>4</v>
      </c>
      <c r="E15" s="238">
        <v>5</v>
      </c>
      <c r="F15" s="238">
        <v>6</v>
      </c>
      <c r="G15" s="238">
        <v>7</v>
      </c>
      <c r="H15" s="206"/>
      <c r="I15" s="427"/>
      <c r="J15" s="427"/>
      <c r="K15" s="427"/>
      <c r="O15" s="250"/>
      <c r="P15" s="206"/>
      <c r="Q15" s="206"/>
      <c r="R15" s="206"/>
    </row>
    <row r="16" spans="1:18" s="207" customFormat="1" x14ac:dyDescent="0.25">
      <c r="A16" s="236">
        <v>1</v>
      </c>
      <c r="B16" s="249"/>
      <c r="C16" s="238"/>
      <c r="D16" s="238"/>
      <c r="E16" s="238"/>
      <c r="F16" s="238"/>
      <c r="G16" s="238"/>
      <c r="H16" s="25"/>
      <c r="I16" s="322" t="s">
        <v>429</v>
      </c>
      <c r="J16" s="313" t="s">
        <v>286</v>
      </c>
      <c r="K16" s="321"/>
      <c r="O16" s="250"/>
      <c r="P16" s="206"/>
      <c r="Q16" s="206"/>
      <c r="R16" s="206"/>
    </row>
    <row r="17" spans="1:18" s="207" customFormat="1" x14ac:dyDescent="0.25">
      <c r="A17" s="236">
        <v>2</v>
      </c>
      <c r="B17" s="249"/>
      <c r="C17" s="238"/>
      <c r="D17" s="238"/>
      <c r="E17" s="238"/>
      <c r="F17" s="238"/>
      <c r="G17" s="238"/>
      <c r="H17" s="25"/>
      <c r="I17" s="323" t="s">
        <v>460</v>
      </c>
      <c r="J17" s="215" t="s">
        <v>401</v>
      </c>
      <c r="K17" s="165"/>
      <c r="O17" s="250"/>
      <c r="P17" s="206"/>
      <c r="Q17" s="206"/>
      <c r="R17" s="206"/>
    </row>
    <row r="18" spans="1:18" s="207" customFormat="1" x14ac:dyDescent="0.25">
      <c r="A18" s="236">
        <v>3</v>
      </c>
      <c r="B18" s="249"/>
      <c r="C18" s="238"/>
      <c r="D18" s="238"/>
      <c r="E18" s="238"/>
      <c r="F18" s="238"/>
      <c r="G18" s="238"/>
      <c r="H18" s="25"/>
      <c r="I18" s="323" t="s">
        <v>461</v>
      </c>
      <c r="J18" s="215" t="s">
        <v>288</v>
      </c>
      <c r="K18" s="165"/>
      <c r="O18" s="250"/>
      <c r="P18" s="206"/>
      <c r="Q18" s="206"/>
      <c r="R18" s="206"/>
    </row>
    <row r="19" spans="1:18" s="207" customFormat="1" x14ac:dyDescent="0.25">
      <c r="A19" s="236">
        <v>4</v>
      </c>
      <c r="B19" s="249"/>
      <c r="C19" s="238"/>
      <c r="D19" s="238"/>
      <c r="E19" s="238"/>
      <c r="F19" s="238"/>
      <c r="G19" s="238"/>
      <c r="H19" s="25"/>
      <c r="I19" s="323" t="s">
        <v>462</v>
      </c>
      <c r="J19" s="215" t="s">
        <v>289</v>
      </c>
      <c r="K19" s="165"/>
      <c r="O19" s="250"/>
      <c r="P19" s="206"/>
      <c r="Q19" s="206"/>
      <c r="R19" s="206"/>
    </row>
    <row r="20" spans="1:18" s="207" customFormat="1" x14ac:dyDescent="0.25">
      <c r="A20" s="236">
        <v>5</v>
      </c>
      <c r="B20" s="249"/>
      <c r="C20" s="238"/>
      <c r="D20" s="238"/>
      <c r="E20" s="238"/>
      <c r="F20" s="238"/>
      <c r="G20" s="238"/>
      <c r="H20" s="25"/>
      <c r="I20" s="323" t="s">
        <v>463</v>
      </c>
      <c r="J20" s="216" t="s">
        <v>290</v>
      </c>
      <c r="K20" s="165"/>
      <c r="O20" s="250"/>
      <c r="P20" s="206"/>
      <c r="Q20" s="206"/>
      <c r="R20" s="206"/>
    </row>
    <row r="21" spans="1:18" s="207" customFormat="1" x14ac:dyDescent="0.25">
      <c r="A21" s="236">
        <v>6</v>
      </c>
      <c r="B21" s="249"/>
      <c r="C21" s="238"/>
      <c r="D21" s="238"/>
      <c r="E21" s="238"/>
      <c r="F21" s="238"/>
      <c r="G21" s="238"/>
      <c r="H21" s="25"/>
      <c r="I21" s="323" t="s">
        <v>464</v>
      </c>
      <c r="J21" s="216" t="s">
        <v>12</v>
      </c>
      <c r="K21" s="165"/>
      <c r="O21" s="250"/>
      <c r="P21" s="206"/>
      <c r="Q21" s="206"/>
      <c r="R21" s="206"/>
    </row>
    <row r="22" spans="1:18" s="207" customFormat="1" x14ac:dyDescent="0.25">
      <c r="A22" s="236">
        <v>7</v>
      </c>
      <c r="B22" s="249"/>
      <c r="C22" s="238"/>
      <c r="D22" s="238"/>
      <c r="E22" s="238"/>
      <c r="F22" s="238"/>
      <c r="G22" s="238"/>
      <c r="H22" s="25"/>
      <c r="I22" s="175"/>
      <c r="J22" s="25"/>
      <c r="K22" s="25"/>
      <c r="O22" s="250"/>
      <c r="P22" s="206"/>
      <c r="Q22" s="206"/>
      <c r="R22" s="206"/>
    </row>
    <row r="23" spans="1:18" s="207" customFormat="1" x14ac:dyDescent="0.25">
      <c r="A23" s="236">
        <v>8</v>
      </c>
      <c r="B23" s="249"/>
      <c r="C23" s="238"/>
      <c r="D23" s="238"/>
      <c r="E23" s="238"/>
      <c r="F23" s="238"/>
      <c r="G23" s="238"/>
      <c r="H23" s="25"/>
      <c r="I23" s="322" t="s">
        <v>429</v>
      </c>
      <c r="J23" s="313" t="s">
        <v>287</v>
      </c>
      <c r="K23" s="321"/>
      <c r="O23" s="250"/>
      <c r="P23" s="206"/>
      <c r="Q23" s="206"/>
      <c r="R23" s="206"/>
    </row>
    <row r="24" spans="1:18" s="207" customFormat="1" x14ac:dyDescent="0.25">
      <c r="A24" s="236">
        <v>9</v>
      </c>
      <c r="B24" s="249"/>
      <c r="C24" s="238"/>
      <c r="D24" s="238"/>
      <c r="E24" s="238"/>
      <c r="F24" s="238"/>
      <c r="G24" s="238"/>
      <c r="H24" s="25"/>
      <c r="I24" s="323" t="s">
        <v>465</v>
      </c>
      <c r="J24" s="215" t="s">
        <v>291</v>
      </c>
      <c r="K24" s="165"/>
      <c r="O24" s="250"/>
      <c r="P24" s="206"/>
      <c r="Q24" s="206"/>
      <c r="R24" s="206"/>
    </row>
    <row r="25" spans="1:18" s="207" customFormat="1" x14ac:dyDescent="0.25">
      <c r="A25" s="236">
        <v>10</v>
      </c>
      <c r="B25" s="249"/>
      <c r="C25" s="238"/>
      <c r="D25" s="238"/>
      <c r="E25" s="238"/>
      <c r="F25" s="238"/>
      <c r="G25" s="238"/>
      <c r="H25" s="25"/>
      <c r="I25" s="323" t="s">
        <v>466</v>
      </c>
      <c r="J25" s="215" t="s">
        <v>292</v>
      </c>
      <c r="K25" s="165"/>
      <c r="O25" s="250"/>
      <c r="P25" s="206"/>
      <c r="Q25" s="206"/>
      <c r="R25" s="206"/>
    </row>
    <row r="26" spans="1:18" s="207" customFormat="1" x14ac:dyDescent="0.25">
      <c r="A26" s="236">
        <v>11</v>
      </c>
      <c r="B26" s="249"/>
      <c r="C26" s="238"/>
      <c r="D26" s="238"/>
      <c r="E26" s="238"/>
      <c r="F26" s="238"/>
      <c r="G26" s="238"/>
      <c r="H26" s="25"/>
      <c r="I26" s="323" t="s">
        <v>467</v>
      </c>
      <c r="J26" s="215" t="s">
        <v>293</v>
      </c>
      <c r="K26" s="165"/>
      <c r="O26" s="250"/>
      <c r="P26" s="206"/>
      <c r="Q26" s="206"/>
      <c r="R26" s="206"/>
    </row>
    <row r="27" spans="1:18" s="207" customFormat="1" x14ac:dyDescent="0.25">
      <c r="A27" s="236">
        <v>12</v>
      </c>
      <c r="B27" s="249"/>
      <c r="C27" s="238"/>
      <c r="D27" s="238"/>
      <c r="E27" s="238"/>
      <c r="F27" s="238"/>
      <c r="G27" s="238"/>
      <c r="H27" s="25"/>
      <c r="I27" s="323" t="s">
        <v>468</v>
      </c>
      <c r="J27" s="216" t="s">
        <v>294</v>
      </c>
      <c r="K27" s="165"/>
      <c r="O27" s="250"/>
      <c r="P27" s="206"/>
      <c r="Q27" s="206"/>
      <c r="R27" s="206"/>
    </row>
    <row r="28" spans="1:18" s="207" customFormat="1" x14ac:dyDescent="0.25">
      <c r="A28" s="236">
        <v>13</v>
      </c>
      <c r="B28" s="249"/>
      <c r="C28" s="238"/>
      <c r="D28" s="238"/>
      <c r="E28" s="238"/>
      <c r="F28" s="238"/>
      <c r="G28" s="238"/>
      <c r="H28" s="25"/>
      <c r="I28" s="20"/>
      <c r="O28" s="250"/>
      <c r="P28" s="206"/>
      <c r="Q28" s="206"/>
      <c r="R28" s="206"/>
    </row>
    <row r="29" spans="1:18" s="207" customFormat="1" x14ac:dyDescent="0.25">
      <c r="A29" s="236">
        <v>14</v>
      </c>
      <c r="B29" s="249"/>
      <c r="C29" s="238"/>
      <c r="D29" s="238"/>
      <c r="E29" s="238"/>
      <c r="F29" s="238"/>
      <c r="G29" s="238"/>
      <c r="H29" s="25"/>
      <c r="I29" s="322" t="s">
        <v>429</v>
      </c>
      <c r="J29" s="313" t="s">
        <v>395</v>
      </c>
      <c r="K29" s="321"/>
      <c r="O29" s="250"/>
      <c r="P29" s="206"/>
      <c r="Q29" s="206"/>
      <c r="R29" s="206"/>
    </row>
    <row r="30" spans="1:18" s="207" customFormat="1" x14ac:dyDescent="0.25">
      <c r="A30" s="236">
        <v>15</v>
      </c>
      <c r="B30" s="249"/>
      <c r="C30" s="238"/>
      <c r="D30" s="238"/>
      <c r="E30" s="238"/>
      <c r="F30" s="238"/>
      <c r="G30" s="238"/>
      <c r="H30" s="25"/>
      <c r="I30" s="323" t="s">
        <v>446</v>
      </c>
      <c r="J30" s="215" t="s">
        <v>391</v>
      </c>
      <c r="K30" s="165"/>
      <c r="O30" s="250"/>
      <c r="P30" s="206"/>
      <c r="Q30" s="206"/>
      <c r="R30" s="206"/>
    </row>
    <row r="31" spans="1:18" s="207" customFormat="1" x14ac:dyDescent="0.25">
      <c r="A31" s="236" t="s">
        <v>311</v>
      </c>
      <c r="B31" s="249"/>
      <c r="C31" s="238"/>
      <c r="D31" s="238"/>
      <c r="E31" s="238"/>
      <c r="F31" s="238"/>
      <c r="G31" s="238"/>
      <c r="H31" s="25"/>
      <c r="I31" s="323" t="s">
        <v>448</v>
      </c>
      <c r="J31" s="215" t="s">
        <v>392</v>
      </c>
      <c r="K31" s="165"/>
      <c r="O31" s="250"/>
      <c r="P31" s="206"/>
      <c r="Q31" s="206"/>
      <c r="R31" s="206"/>
    </row>
    <row r="32" spans="1:18" x14ac:dyDescent="0.3">
      <c r="A32" s="128"/>
      <c r="B32" s="130"/>
      <c r="C32" s="128"/>
      <c r="D32" s="128"/>
      <c r="E32" s="131"/>
      <c r="F32" s="131"/>
      <c r="G32" s="131"/>
      <c r="I32" s="20"/>
      <c r="J32" s="207"/>
      <c r="K32" s="207"/>
    </row>
    <row r="33" spans="1:12" x14ac:dyDescent="0.3">
      <c r="A33" s="128"/>
      <c r="B33" s="129"/>
      <c r="C33" s="128"/>
      <c r="D33" s="128"/>
      <c r="E33" s="131"/>
      <c r="F33" s="131"/>
      <c r="G33" s="131"/>
      <c r="I33" s="322" t="s">
        <v>429</v>
      </c>
      <c r="J33" s="313" t="s">
        <v>370</v>
      </c>
      <c r="K33" s="321"/>
    </row>
    <row r="34" spans="1:12" x14ac:dyDescent="0.3">
      <c r="A34" s="132"/>
      <c r="B34" s="125"/>
      <c r="I34" s="323" t="s">
        <v>451</v>
      </c>
      <c r="J34" s="215" t="s">
        <v>393</v>
      </c>
      <c r="K34" s="165"/>
    </row>
    <row r="35" spans="1:12" x14ac:dyDescent="0.3">
      <c r="I35" s="323" t="s">
        <v>450</v>
      </c>
      <c r="J35" s="215" t="s">
        <v>394</v>
      </c>
      <c r="K35" s="165"/>
    </row>
    <row r="36" spans="1:12" x14ac:dyDescent="0.3">
      <c r="A36" s="256" t="s">
        <v>388</v>
      </c>
      <c r="B36" s="256"/>
      <c r="C36" s="25"/>
    </row>
    <row r="37" spans="1:12" x14ac:dyDescent="0.3">
      <c r="B37" s="25"/>
      <c r="C37" s="252"/>
      <c r="L37" s="25"/>
    </row>
    <row r="38" spans="1:12" x14ac:dyDescent="0.3">
      <c r="B38" s="431" t="s">
        <v>286</v>
      </c>
      <c r="C38" s="430" t="s">
        <v>287</v>
      </c>
      <c r="D38" s="430"/>
      <c r="E38" s="430"/>
      <c r="F38" s="430"/>
      <c r="L38" s="25"/>
    </row>
    <row r="39" spans="1:12" x14ac:dyDescent="0.3">
      <c r="B39" s="431"/>
      <c r="C39" s="133" t="s">
        <v>465</v>
      </c>
      <c r="D39" s="133" t="s">
        <v>466</v>
      </c>
      <c r="E39" s="133" t="s">
        <v>467</v>
      </c>
      <c r="F39" s="133" t="s">
        <v>468</v>
      </c>
      <c r="L39" s="25"/>
    </row>
    <row r="40" spans="1:12" x14ac:dyDescent="0.3">
      <c r="B40" s="133" t="s">
        <v>460</v>
      </c>
      <c r="C40" s="134">
        <f>COUNTIFS($E$16:$E$31,"КП1",$F$16:$F$31,"ПР1")</f>
        <v>0</v>
      </c>
      <c r="D40" s="134">
        <f>COUNTIFS($E$16:$E$31,"КП1",$F$16:$F$31,"ПР2")</f>
        <v>0</v>
      </c>
      <c r="E40" s="134">
        <f>COUNTIFS($E$16:$E$31,"КП1",$F$16:$F$31,"ПР3")</f>
        <v>0</v>
      </c>
      <c r="F40" s="134">
        <f>COUNTIFS($E$16:$E$31,"КП1",$F$16:$F$31,"ПР4")</f>
        <v>0</v>
      </c>
      <c r="L40" s="175"/>
    </row>
    <row r="41" spans="1:12" x14ac:dyDescent="0.3">
      <c r="B41" s="133" t="s">
        <v>461</v>
      </c>
      <c r="C41" s="134">
        <f>COUNTIFS($E$16:$E$31,"КП2",$F$16:$F$31,"ПР1")</f>
        <v>0</v>
      </c>
      <c r="D41" s="134">
        <f>COUNTIFS($E$16:$E$31,"КП2",$F$16:$F$31,"ПР2")</f>
        <v>0</v>
      </c>
      <c r="E41" s="134">
        <f>COUNTIFS($E$16:$E$31,"КП2",$F$16:$F$31,"ПР3")</f>
        <v>0</v>
      </c>
      <c r="F41" s="134">
        <f>COUNTIFS($E$16:$E$31,"КП2",$F$16:$F$31,"ПР4")</f>
        <v>0</v>
      </c>
    </row>
    <row r="42" spans="1:12" x14ac:dyDescent="0.3">
      <c r="B42" s="135" t="s">
        <v>462</v>
      </c>
      <c r="C42" s="134">
        <f>COUNTIFS($E$16:$E$31,"КП3",$F$16:$F$31,"ПР1")</f>
        <v>0</v>
      </c>
      <c r="D42" s="134">
        <f>COUNTIFS($E$16:$E$31,"КП3",$F$16:$F$31,"ПР2")</f>
        <v>0</v>
      </c>
      <c r="E42" s="134">
        <f>COUNTIFS($E$16:$E$31,"КП3",$F$16:$F$31,"ПР3")</f>
        <v>0</v>
      </c>
      <c r="F42" s="134">
        <f>COUNTIFS($E$16:$E$31,"КП3",$F$16:$F$31,"ПР4")</f>
        <v>0</v>
      </c>
    </row>
    <row r="43" spans="1:12" x14ac:dyDescent="0.3">
      <c r="B43" s="133" t="s">
        <v>463</v>
      </c>
      <c r="C43" s="134">
        <f>COUNTIFS($E$16:$E$31,"КП4",$F$16:$F$31,"ПР1")</f>
        <v>0</v>
      </c>
      <c r="D43" s="134">
        <f>COUNTIFS($E$16:$E$31,"КП4",$F$16:$F$31,"ПР2")</f>
        <v>0</v>
      </c>
      <c r="E43" s="134">
        <f>COUNTIFS($E$16:$E$31,"КП4",$F$16:$F$31,"ПР3")</f>
        <v>0</v>
      </c>
      <c r="F43" s="134">
        <f>COUNTIFS($E$16:$E$31,"КП4",$F$16:$F$31,"ПР4")</f>
        <v>0</v>
      </c>
      <c r="K43" s="175"/>
    </row>
    <row r="44" spans="1:12" x14ac:dyDescent="0.3">
      <c r="B44" s="133" t="s">
        <v>464</v>
      </c>
      <c r="C44" s="134">
        <f>COUNTIFS($E$16:$E$31,"КП5",$F$16:$F$31,"ПР1")</f>
        <v>0</v>
      </c>
      <c r="D44" s="134">
        <f>COUNTIFS($E$16:$E$31,"КП5",$F$16:$F$31,"ПР2")</f>
        <v>0</v>
      </c>
      <c r="E44" s="134">
        <f>COUNTIFS($E$16:$E$31,"КП5",$F$16:$F$31,"ПР3")</f>
        <v>0</v>
      </c>
      <c r="F44" s="134">
        <f>COUNTIFS($E$16:$E$31,"КП5",$F$16:$F$31,"ПР4")</f>
        <v>0</v>
      </c>
      <c r="I44" s="393"/>
      <c r="J44" s="393"/>
      <c r="K44" s="393"/>
    </row>
    <row r="45" spans="1:12" x14ac:dyDescent="0.3">
      <c r="C45" s="136"/>
      <c r="E45" s="137" t="s">
        <v>255</v>
      </c>
      <c r="F45" s="255">
        <f>SUM(C40:F44)</f>
        <v>0</v>
      </c>
      <c r="I45" s="397" t="s">
        <v>343</v>
      </c>
      <c r="J45" s="397"/>
      <c r="K45" s="397"/>
    </row>
    <row r="46" spans="1:12" x14ac:dyDescent="0.3">
      <c r="I46" s="21"/>
      <c r="J46" s="110"/>
      <c r="K46" s="35"/>
    </row>
    <row r="47" spans="1:12" x14ac:dyDescent="0.3">
      <c r="A47" s="110"/>
      <c r="B47" s="428" t="s">
        <v>378</v>
      </c>
      <c r="C47" s="425" t="s">
        <v>381</v>
      </c>
      <c r="D47" s="426"/>
      <c r="I47" s="402"/>
      <c r="J47" s="402"/>
      <c r="K47" s="402"/>
    </row>
    <row r="48" spans="1:12" x14ac:dyDescent="0.3">
      <c r="B48" s="429"/>
      <c r="C48" s="133" t="s">
        <v>451</v>
      </c>
      <c r="D48" s="133" t="s">
        <v>450</v>
      </c>
      <c r="I48" s="394" t="s">
        <v>49</v>
      </c>
      <c r="J48" s="394"/>
      <c r="K48" s="394"/>
    </row>
    <row r="49" spans="1:11" ht="14.4" customHeight="1" x14ac:dyDescent="0.3">
      <c r="B49" s="133" t="s">
        <v>446</v>
      </c>
      <c r="C49" s="134">
        <f>COUNTIFS($C$16:$C$31,"ПЛ",$G$16:$G$31,"ОПЛ")</f>
        <v>0</v>
      </c>
      <c r="D49" s="134">
        <f>COUNTIFS($C$16:$C$31,"ПЛ",$G$16:$G$31,"ФИНЛ")</f>
        <v>0</v>
      </c>
      <c r="I49" s="35"/>
      <c r="J49" s="110"/>
      <c r="K49" s="35"/>
    </row>
    <row r="50" spans="1:11" x14ac:dyDescent="0.3">
      <c r="B50" s="133" t="s">
        <v>448</v>
      </c>
      <c r="C50" s="134">
        <f>COUNTIFS($C$16:$C$31,"ФЛ",$G$16:$G$31,"ОПЛ")</f>
        <v>0</v>
      </c>
      <c r="D50" s="134">
        <f>COUNTIFS($C$16:$C$31,"ФЛ",$G$16:$G$31,"ФИНЛ")</f>
        <v>0</v>
      </c>
      <c r="I50" s="393"/>
      <c r="J50" s="393"/>
      <c r="K50" s="393"/>
    </row>
    <row r="51" spans="1:11" x14ac:dyDescent="0.3">
      <c r="B51" s="25"/>
      <c r="C51" s="137" t="s">
        <v>255</v>
      </c>
      <c r="D51" s="255">
        <f>SUM(C49:D50)</f>
        <v>0</v>
      </c>
      <c r="I51" s="394" t="s">
        <v>344</v>
      </c>
      <c r="J51" s="394"/>
      <c r="K51" s="394"/>
    </row>
    <row r="52" spans="1:11" x14ac:dyDescent="0.3">
      <c r="A52" s="25"/>
      <c r="B52" s="25"/>
      <c r="C52" s="25"/>
      <c r="D52" s="25"/>
    </row>
    <row r="53" spans="1:11" x14ac:dyDescent="0.3">
      <c r="A53" s="25"/>
      <c r="B53" s="25"/>
      <c r="C53" s="25"/>
      <c r="D53" s="25"/>
    </row>
    <row r="54" spans="1:11" x14ac:dyDescent="0.3">
      <c r="A54" s="25"/>
      <c r="B54" s="25"/>
      <c r="C54" s="25"/>
      <c r="D54" s="25"/>
    </row>
    <row r="57" spans="1:11" x14ac:dyDescent="0.3">
      <c r="K57" s="25"/>
    </row>
    <row r="58" spans="1:11" x14ac:dyDescent="0.3">
      <c r="K58" s="25"/>
    </row>
    <row r="59" spans="1:11" x14ac:dyDescent="0.3">
      <c r="K59" s="25"/>
    </row>
    <row r="60" spans="1:11" x14ac:dyDescent="0.3">
      <c r="K60" s="25"/>
    </row>
    <row r="61" spans="1:11" x14ac:dyDescent="0.3">
      <c r="K61" s="25"/>
    </row>
    <row r="62" spans="1:11" x14ac:dyDescent="0.3">
      <c r="K62" s="25"/>
    </row>
    <row r="63" spans="1:11" x14ac:dyDescent="0.3">
      <c r="K63" s="25"/>
    </row>
    <row r="64" spans="1:11" x14ac:dyDescent="0.3">
      <c r="K64" s="25"/>
    </row>
    <row r="65" spans="11:11" x14ac:dyDescent="0.3">
      <c r="K65" s="25"/>
    </row>
    <row r="66" spans="11:11" x14ac:dyDescent="0.3">
      <c r="K66" s="25"/>
    </row>
    <row r="67" spans="11:11" x14ac:dyDescent="0.3">
      <c r="K67" s="25"/>
    </row>
    <row r="68" spans="11:11" x14ac:dyDescent="0.3">
      <c r="K68" s="25"/>
    </row>
    <row r="69" spans="11:11" x14ac:dyDescent="0.3">
      <c r="K69" s="25"/>
    </row>
    <row r="70" spans="11:11" x14ac:dyDescent="0.3">
      <c r="K70" s="25"/>
    </row>
    <row r="71" spans="11:11" x14ac:dyDescent="0.3">
      <c r="K71" s="25"/>
    </row>
    <row r="72" spans="11:11" x14ac:dyDescent="0.3">
      <c r="K72" s="25"/>
    </row>
    <row r="73" spans="11:11" x14ac:dyDescent="0.3">
      <c r="K73" s="25"/>
    </row>
    <row r="74" spans="11:11" x14ac:dyDescent="0.3">
      <c r="K74" s="25"/>
    </row>
    <row r="75" spans="11:11" x14ac:dyDescent="0.3">
      <c r="K75" s="25"/>
    </row>
    <row r="76" spans="11:11" x14ac:dyDescent="0.3">
      <c r="K76" s="25"/>
    </row>
    <row r="77" spans="11:11" x14ac:dyDescent="0.3">
      <c r="K77" s="25"/>
    </row>
    <row r="78" spans="11:11" x14ac:dyDescent="0.3">
      <c r="K78" s="25"/>
    </row>
    <row r="79" spans="11:11" x14ac:dyDescent="0.3">
      <c r="K79" s="25"/>
    </row>
    <row r="80" spans="11:11" x14ac:dyDescent="0.3">
      <c r="K80" s="25"/>
    </row>
    <row r="81" spans="11:11" x14ac:dyDescent="0.3">
      <c r="K81" s="25"/>
    </row>
    <row r="82" spans="11:11" x14ac:dyDescent="0.3">
      <c r="K82" s="25"/>
    </row>
    <row r="83" spans="11:11" x14ac:dyDescent="0.3">
      <c r="K83" s="25"/>
    </row>
    <row r="84" spans="11:11" x14ac:dyDescent="0.3">
      <c r="K84" s="25"/>
    </row>
    <row r="85" spans="11:11" x14ac:dyDescent="0.3">
      <c r="K85" s="25"/>
    </row>
    <row r="86" spans="11:11" x14ac:dyDescent="0.3">
      <c r="K86" s="25"/>
    </row>
    <row r="87" spans="11:11" x14ac:dyDescent="0.3">
      <c r="K87" s="25"/>
    </row>
    <row r="88" spans="11:11" x14ac:dyDescent="0.3">
      <c r="K88" s="25"/>
    </row>
    <row r="89" spans="11:11" x14ac:dyDescent="0.3">
      <c r="K89" s="25"/>
    </row>
    <row r="90" spans="11:11" x14ac:dyDescent="0.3">
      <c r="K90" s="25"/>
    </row>
    <row r="91" spans="11:11" x14ac:dyDescent="0.3">
      <c r="K91" s="25"/>
    </row>
    <row r="92" spans="11:11" x14ac:dyDescent="0.3">
      <c r="K92" s="25"/>
    </row>
    <row r="93" spans="11:11" x14ac:dyDescent="0.3">
      <c r="K93" s="25"/>
    </row>
    <row r="94" spans="11:11" x14ac:dyDescent="0.3">
      <c r="K94" s="25"/>
    </row>
  </sheetData>
  <mergeCells count="17">
    <mergeCell ref="I14:K14"/>
    <mergeCell ref="I15:K15"/>
    <mergeCell ref="B47:B48"/>
    <mergeCell ref="I50:K50"/>
    <mergeCell ref="B1:C1"/>
    <mergeCell ref="B2:C2"/>
    <mergeCell ref="B3:C3"/>
    <mergeCell ref="B4:C4"/>
    <mergeCell ref="I44:K44"/>
    <mergeCell ref="C38:F38"/>
    <mergeCell ref="B38:B39"/>
    <mergeCell ref="A9:G9"/>
    <mergeCell ref="I51:K51"/>
    <mergeCell ref="I45:K45"/>
    <mergeCell ref="I48:K48"/>
    <mergeCell ref="I47:K47"/>
    <mergeCell ref="C47:D47"/>
  </mergeCells>
  <phoneticPr fontId="13" type="noConversion"/>
  <dataValidations count="6">
    <dataValidation type="date" allowBlank="1" showInputMessage="1" showErrorMessage="1" error="Nekorektan datum" prompt="Унијети датум у облику dd.mm.gggg" sqref="E11" xr:uid="{64BABECB-AA71-4D19-BA1B-F926AD3F5D6B}">
      <formula1>36525</formula1>
      <formula2>51501</formula2>
    </dataValidation>
    <dataValidation type="whole" operator="greaterThanOrEqual" allowBlank="1" showInputMessage="1" showErrorMessage="1" sqref="C40:F44 F45 K43 L40:M40 C49:D53" xr:uid="{39F5B2C8-CA18-47CE-A6DF-5FD76F0EA206}">
      <formula1>0</formula1>
    </dataValidation>
    <dataValidation type="list" allowBlank="1" showInputMessage="1" showErrorMessage="1" sqref="E16:E31" xr:uid="{3A603F80-7454-4011-95F5-0F04DCFD904B}">
      <formula1>$I$17:$I$21</formula1>
    </dataValidation>
    <dataValidation type="list" allowBlank="1" showInputMessage="1" showErrorMessage="1" sqref="F16:F31" xr:uid="{192E2C2E-DFA6-493D-9089-FCF447C8D7C5}">
      <formula1>$I$24:$I$27</formula1>
    </dataValidation>
    <dataValidation type="list" allowBlank="1" showInputMessage="1" showErrorMessage="1" sqref="G16:G31" xr:uid="{43CEBD24-E913-469A-AAD9-35FC0C9D736D}">
      <formula1>$I$34:$I$35</formula1>
    </dataValidation>
    <dataValidation type="list" allowBlank="1" showInputMessage="1" showErrorMessage="1" sqref="C16:C31" xr:uid="{12A1AE6F-B4B0-41A8-9111-E58BA83B6020}">
      <formula1>$I$30:$I$31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15574-3284-42C8-A4C4-E0619F65448A}">
  <sheetPr codeName="Sheet19">
    <pageSetUpPr fitToPage="1"/>
  </sheetPr>
  <dimension ref="A1:J27"/>
  <sheetViews>
    <sheetView zoomScaleNormal="100" workbookViewId="0">
      <selection activeCell="E10" sqref="E10"/>
    </sheetView>
  </sheetViews>
  <sheetFormatPr defaultRowHeight="13.8" x14ac:dyDescent="0.25"/>
  <cols>
    <col min="1" max="1" width="15.77734375" style="35" customWidth="1"/>
    <col min="2" max="10" width="11.6640625" style="35" customWidth="1"/>
    <col min="11" max="16384" width="8.88671875" style="35"/>
  </cols>
  <sheetData>
    <row r="1" spans="1:10" ht="13.8" customHeight="1" x14ac:dyDescent="0.25">
      <c r="B1" s="395"/>
      <c r="C1" s="395"/>
      <c r="D1" s="395"/>
      <c r="E1" s="395"/>
      <c r="G1" s="11"/>
      <c r="I1" s="156"/>
      <c r="J1" s="3" t="s">
        <v>295</v>
      </c>
    </row>
    <row r="2" spans="1:10" x14ac:dyDescent="0.25">
      <c r="B2" s="396" t="s">
        <v>336</v>
      </c>
      <c r="C2" s="396"/>
      <c r="D2" s="396"/>
      <c r="E2" s="396"/>
      <c r="G2" s="153" t="s">
        <v>337</v>
      </c>
      <c r="H2" s="26"/>
      <c r="J2" s="26"/>
    </row>
    <row r="3" spans="1:10" ht="14.4" customHeight="1" x14ac:dyDescent="0.25">
      <c r="B3" s="395"/>
      <c r="C3" s="395"/>
      <c r="D3" s="395"/>
      <c r="E3" s="395"/>
      <c r="F3" s="1"/>
      <c r="G3" s="1"/>
      <c r="H3" s="1"/>
      <c r="I3" s="1"/>
      <c r="J3" s="1"/>
    </row>
    <row r="4" spans="1:10" x14ac:dyDescent="0.25">
      <c r="B4" s="396" t="s">
        <v>399</v>
      </c>
      <c r="C4" s="396"/>
      <c r="D4" s="396"/>
      <c r="E4" s="396"/>
      <c r="F4" s="1"/>
      <c r="G4" s="1"/>
      <c r="H4" s="1"/>
      <c r="I4" s="1"/>
      <c r="J4" s="1"/>
    </row>
    <row r="5" spans="1:10" ht="14.4" x14ac:dyDescent="0.3">
      <c r="B5"/>
      <c r="C5"/>
      <c r="D5"/>
      <c r="E5"/>
      <c r="F5" s="1"/>
      <c r="G5" s="1"/>
      <c r="H5" s="1"/>
      <c r="I5" s="1"/>
      <c r="J5" s="1"/>
    </row>
    <row r="6" spans="1:10" x14ac:dyDescent="0.25">
      <c r="E6" s="1"/>
      <c r="F6" s="1"/>
      <c r="G6" s="1"/>
      <c r="H6" s="1"/>
      <c r="I6" s="1"/>
      <c r="J6" s="1"/>
    </row>
    <row r="7" spans="1:10" x14ac:dyDescent="0.25">
      <c r="A7" s="4"/>
      <c r="B7" s="110"/>
      <c r="C7" s="110"/>
      <c r="D7" s="1"/>
      <c r="E7" s="1"/>
      <c r="F7" s="1"/>
      <c r="G7" s="1"/>
      <c r="H7" s="1"/>
      <c r="I7" s="1"/>
      <c r="J7" s="1"/>
    </row>
    <row r="8" spans="1:10" x14ac:dyDescent="0.25">
      <c r="A8" s="367" t="s">
        <v>333</v>
      </c>
      <c r="B8" s="367"/>
      <c r="C8" s="367"/>
      <c r="D8" s="367"/>
      <c r="E8" s="367"/>
      <c r="F8" s="367"/>
      <c r="G8" s="367"/>
      <c r="H8" s="367"/>
      <c r="I8" s="367"/>
      <c r="J8" s="367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8"/>
      <c r="B10" s="8"/>
      <c r="C10" s="8"/>
      <c r="D10" s="26" t="s">
        <v>224</v>
      </c>
      <c r="E10" s="27"/>
      <c r="H10" s="8"/>
      <c r="I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399" t="s">
        <v>436</v>
      </c>
      <c r="B14" s="400"/>
      <c r="C14" s="400"/>
      <c r="D14" s="400"/>
      <c r="E14" s="400"/>
      <c r="F14" s="400"/>
      <c r="G14" s="400"/>
      <c r="H14" s="400"/>
      <c r="I14" s="400"/>
      <c r="J14" s="401"/>
    </row>
    <row r="15" spans="1:10" x14ac:dyDescent="0.25">
      <c r="A15" s="74"/>
      <c r="B15" s="73" t="s">
        <v>296</v>
      </c>
      <c r="C15" s="73" t="s">
        <v>297</v>
      </c>
      <c r="D15" s="73" t="s">
        <v>298</v>
      </c>
      <c r="E15" s="73" t="s">
        <v>299</v>
      </c>
      <c r="F15" s="73" t="s">
        <v>300</v>
      </c>
      <c r="G15" s="73" t="s">
        <v>301</v>
      </c>
      <c r="H15" s="73" t="s">
        <v>302</v>
      </c>
      <c r="I15" s="73" t="s">
        <v>303</v>
      </c>
      <c r="J15" s="73" t="s">
        <v>255</v>
      </c>
    </row>
    <row r="16" spans="1:10" x14ac:dyDescent="0.25">
      <c r="A16" s="90" t="s">
        <v>304</v>
      </c>
      <c r="B16" s="15"/>
      <c r="C16" s="15"/>
      <c r="D16" s="15"/>
      <c r="E16" s="15"/>
      <c r="F16" s="15"/>
      <c r="G16" s="15"/>
      <c r="H16" s="15"/>
      <c r="I16" s="15"/>
      <c r="J16" s="13">
        <f>SUM(B16:I16)</f>
        <v>0</v>
      </c>
    </row>
    <row r="19" spans="1:4" customFormat="1" ht="14.4" x14ac:dyDescent="0.3">
      <c r="A19" s="110"/>
      <c r="B19" s="393"/>
      <c r="C19" s="393"/>
      <c r="D19" s="393"/>
    </row>
    <row r="20" spans="1:4" customFormat="1" ht="14.4" x14ac:dyDescent="0.3">
      <c r="A20" s="35"/>
      <c r="B20" s="397" t="s">
        <v>343</v>
      </c>
      <c r="C20" s="397"/>
      <c r="D20" s="397"/>
    </row>
    <row r="21" spans="1:4" customFormat="1" ht="14.4" x14ac:dyDescent="0.3">
      <c r="A21" s="35"/>
      <c r="B21" s="21"/>
      <c r="C21" s="35"/>
      <c r="D21" s="35"/>
    </row>
    <row r="22" spans="1:4" customFormat="1" ht="14.4" x14ac:dyDescent="0.3">
      <c r="A22" s="35"/>
      <c r="B22" s="402"/>
      <c r="C22" s="402"/>
      <c r="D22" s="402"/>
    </row>
    <row r="23" spans="1:4" customFormat="1" ht="14.4" x14ac:dyDescent="0.3">
      <c r="A23" s="35"/>
      <c r="B23" s="394" t="s">
        <v>49</v>
      </c>
      <c r="C23" s="394"/>
      <c r="D23" s="394"/>
    </row>
    <row r="24" spans="1:4" customFormat="1" ht="14.4" x14ac:dyDescent="0.3">
      <c r="A24" s="35"/>
      <c r="B24" s="35"/>
      <c r="C24" s="35"/>
      <c r="D24" s="35"/>
    </row>
    <row r="25" spans="1:4" customFormat="1" ht="14.4" x14ac:dyDescent="0.3">
      <c r="A25" s="35"/>
      <c r="B25" s="393"/>
      <c r="C25" s="393"/>
      <c r="D25" s="393"/>
    </row>
    <row r="26" spans="1:4" customFormat="1" ht="14.4" x14ac:dyDescent="0.3">
      <c r="A26" s="35"/>
      <c r="B26" s="394" t="s">
        <v>344</v>
      </c>
      <c r="C26" s="394"/>
      <c r="D26" s="394"/>
    </row>
    <row r="27" spans="1:4" customFormat="1" ht="14.4" x14ac:dyDescent="0.3">
      <c r="A27" s="35"/>
      <c r="B27" s="35"/>
      <c r="C27" s="35"/>
      <c r="D27" s="35"/>
    </row>
  </sheetData>
  <mergeCells count="12">
    <mergeCell ref="B20:D20"/>
    <mergeCell ref="B22:D22"/>
    <mergeCell ref="B23:D23"/>
    <mergeCell ref="B25:D25"/>
    <mergeCell ref="B26:D26"/>
    <mergeCell ref="B1:E1"/>
    <mergeCell ref="B2:E2"/>
    <mergeCell ref="B3:E3"/>
    <mergeCell ref="B4:E4"/>
    <mergeCell ref="B19:D19"/>
    <mergeCell ref="A8:J8"/>
    <mergeCell ref="A14:J14"/>
  </mergeCells>
  <dataValidations count="1">
    <dataValidation type="date" allowBlank="1" showInputMessage="1" showErrorMessage="1" error="Nekorektan datum" prompt="Унијети датум у облику dd.mm.gggg" sqref="G10 E10" xr:uid="{AAE8333C-96D6-447A-8D3B-979023D5E592}">
      <formula1>36525</formula1>
      <formula2>51501</formula2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03CD-95D1-46AA-BBD9-0C6BEA8295B9}">
  <sheetPr codeName="Sheet20">
    <pageSetUpPr fitToPage="1"/>
  </sheetPr>
  <dimension ref="A1:R41"/>
  <sheetViews>
    <sheetView zoomScaleNormal="100" zoomScaleSheetLayoutView="100" zoomScalePageLayoutView="40" workbookViewId="0">
      <selection activeCell="E9" sqref="E9"/>
    </sheetView>
  </sheetViews>
  <sheetFormatPr defaultColWidth="18.44140625" defaultRowHeight="13.8" x14ac:dyDescent="0.25"/>
  <cols>
    <col min="1" max="1" width="7.88671875" style="139" customWidth="1"/>
    <col min="2" max="2" width="14.6640625" style="139" customWidth="1"/>
    <col min="3" max="3" width="31" style="139" customWidth="1"/>
    <col min="4" max="4" width="31.21875" style="139" customWidth="1"/>
    <col min="5" max="5" width="19.109375" style="139" customWidth="1"/>
    <col min="6" max="6" width="25.5546875" style="139" customWidth="1"/>
    <col min="7" max="7" width="15" style="139" customWidth="1"/>
    <col min="8" max="8" width="13.44140625" style="139" customWidth="1"/>
    <col min="9" max="9" width="9.33203125" style="139" customWidth="1"/>
    <col min="10" max="10" width="5.6640625" style="260" customWidth="1"/>
    <col min="11" max="11" width="10.5546875" style="139" customWidth="1"/>
    <col min="12" max="17" width="8.88671875" style="139" customWidth="1"/>
    <col min="18" max="18" width="8.88671875" style="139" hidden="1" customWidth="1"/>
    <col min="19" max="250" width="8.88671875" style="139" customWidth="1"/>
    <col min="251" max="251" width="18.44140625" style="139" customWidth="1"/>
    <col min="252" max="254" width="37" style="139" customWidth="1"/>
    <col min="255" max="16384" width="18.44140625" style="139"/>
  </cols>
  <sheetData>
    <row r="1" spans="1:18" s="266" customFormat="1" ht="13.2" x14ac:dyDescent="0.3">
      <c r="B1" s="433"/>
      <c r="C1" s="433"/>
      <c r="D1" s="138"/>
      <c r="E1" s="265"/>
      <c r="F1" s="117"/>
      <c r="H1" s="157" t="s">
        <v>305</v>
      </c>
    </row>
    <row r="2" spans="1:18" s="266" customFormat="1" ht="15" customHeight="1" x14ac:dyDescent="0.3">
      <c r="A2" s="138"/>
      <c r="B2" s="434" t="s">
        <v>336</v>
      </c>
      <c r="C2" s="434"/>
      <c r="D2" s="138"/>
      <c r="E2" s="4" t="s">
        <v>337</v>
      </c>
      <c r="F2" s="117"/>
      <c r="H2" s="26"/>
    </row>
    <row r="3" spans="1:18" s="266" customFormat="1" ht="15" customHeight="1" x14ac:dyDescent="0.3">
      <c r="A3" s="138"/>
      <c r="B3" s="433"/>
      <c r="C3" s="433"/>
      <c r="D3" s="138"/>
      <c r="E3" s="138"/>
      <c r="F3" s="160"/>
      <c r="G3" s="160"/>
      <c r="H3" s="141"/>
    </row>
    <row r="4" spans="1:18" s="266" customFormat="1" ht="15" customHeight="1" x14ac:dyDescent="0.3">
      <c r="A4" s="138"/>
      <c r="B4" s="434" t="s">
        <v>399</v>
      </c>
      <c r="C4" s="434"/>
      <c r="D4" s="138"/>
      <c r="E4" s="138"/>
      <c r="F4" s="160"/>
      <c r="G4" s="160"/>
      <c r="H4" s="141"/>
    </row>
    <row r="5" spans="1:18" s="266" customFormat="1" ht="15" customHeight="1" x14ac:dyDescent="0.3">
      <c r="A5" s="138"/>
      <c r="B5" s="138"/>
      <c r="C5" s="138"/>
      <c r="D5" s="138"/>
      <c r="E5" s="138"/>
      <c r="F5" s="174"/>
      <c r="G5" s="140"/>
      <c r="H5" s="141"/>
    </row>
    <row r="6" spans="1:18" s="266" customFormat="1" ht="15" customHeight="1" x14ac:dyDescent="0.3">
      <c r="A6" s="138"/>
      <c r="B6" s="138"/>
      <c r="C6" s="138"/>
      <c r="E6" s="138"/>
      <c r="F6" s="174"/>
      <c r="G6" s="140"/>
      <c r="H6" s="141"/>
    </row>
    <row r="7" spans="1:18" s="266" customFormat="1" ht="13.2" x14ac:dyDescent="0.3">
      <c r="A7" s="435" t="s">
        <v>334</v>
      </c>
      <c r="B7" s="435"/>
      <c r="C7" s="435"/>
      <c r="D7" s="435"/>
      <c r="E7" s="435"/>
      <c r="F7" s="435"/>
      <c r="G7" s="435"/>
      <c r="H7" s="435"/>
    </row>
    <row r="8" spans="1:18" s="266" customFormat="1" ht="13.2" x14ac:dyDescent="0.3"/>
    <row r="9" spans="1:18" s="266" customFormat="1" ht="13.2" x14ac:dyDescent="0.3">
      <c r="D9" s="26" t="s">
        <v>224</v>
      </c>
      <c r="E9" s="267"/>
      <c r="F9" s="174"/>
      <c r="G9" s="174"/>
      <c r="H9" s="174"/>
    </row>
    <row r="10" spans="1:18" s="266" customFormat="1" ht="13.2" x14ac:dyDescent="0.3">
      <c r="B10" s="174"/>
      <c r="C10" s="174"/>
      <c r="D10" s="142"/>
      <c r="E10" s="174"/>
      <c r="F10" s="174"/>
      <c r="G10" s="174"/>
      <c r="H10" s="174"/>
    </row>
    <row r="11" spans="1:18" s="266" customFormat="1" ht="13.2" x14ac:dyDescent="0.3">
      <c r="B11" s="174"/>
      <c r="C11" s="174"/>
      <c r="D11" s="142"/>
    </row>
    <row r="12" spans="1:18" s="260" customFormat="1" ht="52.8" x14ac:dyDescent="0.3">
      <c r="A12" s="241" t="s">
        <v>0</v>
      </c>
      <c r="B12" s="242" t="s">
        <v>430</v>
      </c>
      <c r="C12" s="242" t="s">
        <v>306</v>
      </c>
      <c r="D12" s="242" t="s">
        <v>307</v>
      </c>
      <c r="E12" s="242" t="s">
        <v>308</v>
      </c>
      <c r="F12" s="242" t="s">
        <v>309</v>
      </c>
      <c r="G12" s="242" t="s">
        <v>310</v>
      </c>
      <c r="H12" s="242" t="s">
        <v>386</v>
      </c>
      <c r="K12" s="290"/>
      <c r="L12" s="291"/>
      <c r="M12" s="291"/>
      <c r="N12" s="291"/>
      <c r="O12" s="291"/>
      <c r="P12" s="291"/>
      <c r="R12" s="262" t="s">
        <v>386</v>
      </c>
    </row>
    <row r="13" spans="1:18" s="292" customFormat="1" ht="11.25" customHeight="1" x14ac:dyDescent="0.3">
      <c r="A13" s="239">
        <v>1</v>
      </c>
      <c r="B13" s="240">
        <v>2</v>
      </c>
      <c r="C13" s="240">
        <v>3</v>
      </c>
      <c r="D13" s="240">
        <v>4</v>
      </c>
      <c r="E13" s="240">
        <v>5</v>
      </c>
      <c r="F13" s="240">
        <v>6</v>
      </c>
      <c r="G13" s="240">
        <v>7</v>
      </c>
      <c r="H13" s="240">
        <v>8</v>
      </c>
      <c r="L13" s="259"/>
      <c r="M13" s="291"/>
      <c r="N13" s="291"/>
      <c r="O13" s="291"/>
      <c r="P13" s="291"/>
      <c r="Q13" s="260"/>
      <c r="R13" s="261" t="s">
        <v>384</v>
      </c>
    </row>
    <row r="14" spans="1:18" s="293" customFormat="1" x14ac:dyDescent="0.3">
      <c r="A14" s="143">
        <v>1</v>
      </c>
      <c r="B14" s="263"/>
      <c r="C14" s="264"/>
      <c r="D14" s="264"/>
      <c r="E14" s="264"/>
      <c r="F14" s="264"/>
      <c r="G14" s="144"/>
      <c r="H14" s="263"/>
      <c r="L14" s="259"/>
      <c r="M14" s="291"/>
      <c r="N14" s="291"/>
      <c r="O14" s="291"/>
      <c r="P14" s="291"/>
      <c r="Q14" s="260"/>
      <c r="R14" s="261" t="s">
        <v>385</v>
      </c>
    </row>
    <row r="15" spans="1:18" s="293" customFormat="1" x14ac:dyDescent="0.3">
      <c r="A15" s="143">
        <v>2</v>
      </c>
      <c r="B15" s="263"/>
      <c r="C15" s="264"/>
      <c r="D15" s="264"/>
      <c r="E15" s="264"/>
      <c r="F15" s="264"/>
      <c r="G15" s="144"/>
      <c r="H15" s="263"/>
      <c r="L15" s="259"/>
      <c r="M15" s="291"/>
      <c r="N15" s="291"/>
      <c r="O15" s="291"/>
      <c r="P15" s="291"/>
      <c r="Q15" s="260"/>
      <c r="R15" s="261"/>
    </row>
    <row r="16" spans="1:18" s="293" customFormat="1" x14ac:dyDescent="0.3">
      <c r="A16" s="143">
        <v>3</v>
      </c>
      <c r="B16" s="263"/>
      <c r="C16" s="264"/>
      <c r="D16" s="264"/>
      <c r="E16" s="264"/>
      <c r="F16" s="264"/>
      <c r="G16" s="144"/>
      <c r="H16" s="263"/>
      <c r="J16" s="257"/>
      <c r="K16" s="258"/>
      <c r="L16" s="259"/>
      <c r="M16" s="291"/>
      <c r="N16" s="291"/>
      <c r="O16" s="291"/>
      <c r="P16" s="291"/>
    </row>
    <row r="17" spans="1:16" s="293" customFormat="1" x14ac:dyDescent="0.3">
      <c r="A17" s="143">
        <v>4</v>
      </c>
      <c r="B17" s="263"/>
      <c r="C17" s="264"/>
      <c r="D17" s="264"/>
      <c r="E17" s="264"/>
      <c r="F17" s="264"/>
      <c r="G17" s="144"/>
      <c r="H17" s="263"/>
      <c r="J17" s="257"/>
      <c r="K17" s="258"/>
      <c r="L17" s="259"/>
      <c r="M17" s="291"/>
      <c r="N17" s="291"/>
      <c r="O17" s="291"/>
      <c r="P17" s="291"/>
    </row>
    <row r="18" spans="1:16" s="293" customFormat="1" ht="13.8" customHeight="1" x14ac:dyDescent="0.3">
      <c r="A18" s="143">
        <v>5</v>
      </c>
      <c r="B18" s="263"/>
      <c r="C18" s="264"/>
      <c r="D18" s="264"/>
      <c r="E18" s="264"/>
      <c r="F18" s="264"/>
      <c r="G18" s="144"/>
      <c r="H18" s="263"/>
      <c r="J18" s="257"/>
      <c r="K18" s="258"/>
      <c r="L18" s="259"/>
      <c r="M18" s="291"/>
      <c r="N18" s="291"/>
      <c r="O18" s="291"/>
      <c r="P18" s="291"/>
    </row>
    <row r="19" spans="1:16" s="293" customFormat="1" x14ac:dyDescent="0.3">
      <c r="A19" s="143">
        <v>6</v>
      </c>
      <c r="B19" s="263"/>
      <c r="C19" s="264"/>
      <c r="D19" s="264"/>
      <c r="E19" s="264"/>
      <c r="F19" s="264"/>
      <c r="G19" s="144"/>
      <c r="H19" s="263"/>
      <c r="J19" s="257"/>
      <c r="K19" s="258"/>
      <c r="L19" s="259"/>
      <c r="M19" s="291"/>
      <c r="N19" s="291"/>
      <c r="O19" s="291"/>
      <c r="P19" s="291"/>
    </row>
    <row r="20" spans="1:16" s="293" customFormat="1" x14ac:dyDescent="0.3">
      <c r="A20" s="143">
        <v>7</v>
      </c>
      <c r="B20" s="263"/>
      <c r="C20" s="264"/>
      <c r="D20" s="264"/>
      <c r="E20" s="264"/>
      <c r="F20" s="264"/>
      <c r="G20" s="144"/>
      <c r="H20" s="263"/>
      <c r="J20" s="257"/>
      <c r="K20" s="258"/>
      <c r="L20" s="259"/>
      <c r="M20" s="291"/>
      <c r="N20" s="291"/>
      <c r="O20" s="291"/>
      <c r="P20" s="291"/>
    </row>
    <row r="21" spans="1:16" s="293" customFormat="1" x14ac:dyDescent="0.3">
      <c r="A21" s="143">
        <v>8</v>
      </c>
      <c r="B21" s="263"/>
      <c r="C21" s="264"/>
      <c r="D21" s="264"/>
      <c r="E21" s="264"/>
      <c r="F21" s="264"/>
      <c r="G21" s="144"/>
      <c r="H21" s="263"/>
      <c r="J21" s="257"/>
      <c r="K21" s="258"/>
      <c r="L21" s="259"/>
      <c r="M21" s="291"/>
      <c r="N21" s="291"/>
      <c r="O21" s="291"/>
      <c r="P21" s="291"/>
    </row>
    <row r="22" spans="1:16" s="293" customFormat="1" x14ac:dyDescent="0.3">
      <c r="A22" s="143">
        <v>9</v>
      </c>
      <c r="B22" s="263"/>
      <c r="C22" s="264"/>
      <c r="D22" s="264"/>
      <c r="E22" s="264"/>
      <c r="F22" s="264"/>
      <c r="G22" s="144"/>
      <c r="H22" s="263"/>
      <c r="J22" s="257"/>
      <c r="K22" s="258"/>
      <c r="L22" s="259"/>
      <c r="M22" s="291"/>
      <c r="N22" s="291"/>
      <c r="O22" s="291"/>
      <c r="P22" s="291"/>
    </row>
    <row r="23" spans="1:16" s="293" customFormat="1" x14ac:dyDescent="0.3">
      <c r="A23" s="143">
        <v>10</v>
      </c>
      <c r="B23" s="263"/>
      <c r="C23" s="264"/>
      <c r="D23" s="264"/>
      <c r="E23" s="264"/>
      <c r="F23" s="264"/>
      <c r="G23" s="144"/>
      <c r="H23" s="263"/>
      <c r="J23" s="257"/>
      <c r="K23" s="258"/>
      <c r="L23" s="259"/>
      <c r="M23" s="291"/>
      <c r="N23" s="291"/>
      <c r="O23" s="291"/>
      <c r="P23" s="291"/>
    </row>
    <row r="24" spans="1:16" s="293" customFormat="1" x14ac:dyDescent="0.3">
      <c r="A24" s="143">
        <v>11</v>
      </c>
      <c r="B24" s="263"/>
      <c r="C24" s="264"/>
      <c r="D24" s="264"/>
      <c r="E24" s="264"/>
      <c r="F24" s="264"/>
      <c r="G24" s="144"/>
      <c r="H24" s="263"/>
      <c r="J24" s="257"/>
      <c r="K24" s="258"/>
      <c r="L24" s="259"/>
      <c r="M24" s="291"/>
      <c r="N24" s="291"/>
      <c r="O24" s="291"/>
      <c r="P24" s="291"/>
    </row>
    <row r="25" spans="1:16" s="293" customFormat="1" x14ac:dyDescent="0.3">
      <c r="A25" s="143">
        <v>12</v>
      </c>
      <c r="B25" s="263"/>
      <c r="C25" s="264"/>
      <c r="D25" s="264"/>
      <c r="E25" s="264"/>
      <c r="F25" s="264"/>
      <c r="G25" s="144"/>
      <c r="H25" s="263"/>
      <c r="J25" s="257"/>
      <c r="K25" s="258"/>
      <c r="L25" s="259"/>
      <c r="M25" s="291"/>
      <c r="N25" s="291"/>
      <c r="O25" s="291"/>
      <c r="P25" s="291"/>
    </row>
    <row r="26" spans="1:16" s="293" customFormat="1" x14ac:dyDescent="0.3">
      <c r="A26" s="143">
        <v>13</v>
      </c>
      <c r="B26" s="263"/>
      <c r="C26" s="264"/>
      <c r="D26" s="264"/>
      <c r="E26" s="264"/>
      <c r="F26" s="264"/>
      <c r="G26" s="144"/>
      <c r="H26" s="263"/>
      <c r="J26" s="257"/>
      <c r="K26" s="258"/>
      <c r="L26" s="259"/>
      <c r="M26" s="291"/>
      <c r="N26" s="291"/>
      <c r="O26" s="291"/>
      <c r="P26" s="291"/>
    </row>
    <row r="27" spans="1:16" s="293" customFormat="1" x14ac:dyDescent="0.3">
      <c r="A27" s="143">
        <v>14</v>
      </c>
      <c r="B27" s="263"/>
      <c r="C27" s="264"/>
      <c r="D27" s="264"/>
      <c r="E27" s="264"/>
      <c r="F27" s="264"/>
      <c r="G27" s="144"/>
      <c r="H27" s="263"/>
      <c r="J27" s="257"/>
      <c r="K27" s="258"/>
      <c r="L27" s="259"/>
      <c r="M27" s="291"/>
      <c r="N27" s="291"/>
      <c r="O27" s="291"/>
      <c r="P27" s="291"/>
    </row>
    <row r="28" spans="1:16" s="293" customFormat="1" x14ac:dyDescent="0.3">
      <c r="A28" s="143">
        <v>15</v>
      </c>
      <c r="B28" s="263"/>
      <c r="C28" s="264"/>
      <c r="D28" s="264"/>
      <c r="E28" s="264"/>
      <c r="F28" s="264"/>
      <c r="G28" s="144"/>
      <c r="H28" s="263"/>
      <c r="J28" s="257"/>
      <c r="K28" s="258"/>
      <c r="L28" s="259"/>
      <c r="M28" s="291"/>
      <c r="N28" s="291"/>
      <c r="O28" s="291"/>
      <c r="P28" s="291"/>
    </row>
    <row r="29" spans="1:16" s="293" customFormat="1" x14ac:dyDescent="0.3">
      <c r="A29" s="143">
        <v>16</v>
      </c>
      <c r="B29" s="263"/>
      <c r="C29" s="264"/>
      <c r="D29" s="264"/>
      <c r="E29" s="264"/>
      <c r="F29" s="264"/>
      <c r="G29" s="144"/>
      <c r="H29" s="263"/>
      <c r="J29" s="257"/>
      <c r="K29" s="258"/>
      <c r="L29" s="259"/>
      <c r="M29" s="291"/>
      <c r="N29" s="291"/>
      <c r="O29" s="291"/>
      <c r="P29" s="291"/>
    </row>
    <row r="30" spans="1:16" s="260" customFormat="1" x14ac:dyDescent="0.3">
      <c r="A30" s="143" t="s">
        <v>311</v>
      </c>
      <c r="B30" s="263"/>
      <c r="C30" s="145"/>
      <c r="D30" s="145"/>
      <c r="E30" s="146"/>
      <c r="F30" s="146"/>
      <c r="G30" s="147"/>
      <c r="H30" s="263"/>
      <c r="K30" s="258"/>
      <c r="L30" s="259"/>
      <c r="M30" s="291"/>
      <c r="N30" s="291"/>
      <c r="O30" s="291"/>
      <c r="P30" s="291"/>
    </row>
    <row r="31" spans="1:16" s="260" customFormat="1" x14ac:dyDescent="0.3">
      <c r="A31" s="148"/>
      <c r="B31" s="294"/>
      <c r="C31" s="294"/>
      <c r="D31" s="294"/>
      <c r="E31" s="295"/>
      <c r="F31" s="174"/>
      <c r="G31" s="174"/>
      <c r="H31" s="174"/>
    </row>
    <row r="32" spans="1:16" s="260" customFormat="1" ht="14.25" customHeight="1" x14ac:dyDescent="0.3">
      <c r="A32" s="436" t="s">
        <v>396</v>
      </c>
      <c r="B32" s="436"/>
      <c r="C32" s="174"/>
      <c r="D32" s="174"/>
      <c r="E32" s="266"/>
      <c r="F32" s="266"/>
      <c r="G32" s="266"/>
      <c r="H32" s="266"/>
    </row>
    <row r="33" spans="1:16" s="25" customFormat="1" ht="14.4" x14ac:dyDescent="0.3">
      <c r="D33" s="266"/>
      <c r="E33" s="402"/>
      <c r="F33" s="402"/>
      <c r="G33" s="402"/>
      <c r="H33" s="173"/>
      <c r="J33" s="260"/>
      <c r="K33" s="260"/>
      <c r="L33" s="260"/>
      <c r="M33" s="260"/>
      <c r="N33" s="260"/>
      <c r="O33" s="260"/>
      <c r="P33" s="260"/>
    </row>
    <row r="34" spans="1:16" s="25" customFormat="1" ht="14.4" x14ac:dyDescent="0.3">
      <c r="A34" s="320" t="s">
        <v>429</v>
      </c>
      <c r="B34" s="313" t="s">
        <v>428</v>
      </c>
      <c r="C34" s="321"/>
      <c r="D34" s="266"/>
      <c r="E34" s="397" t="s">
        <v>343</v>
      </c>
      <c r="F34" s="397"/>
      <c r="G34" s="397"/>
      <c r="H34" s="173"/>
      <c r="J34" s="257"/>
      <c r="K34" s="251"/>
      <c r="L34" s="251"/>
      <c r="M34" s="206"/>
      <c r="N34" s="206"/>
      <c r="O34" s="206"/>
      <c r="P34" s="206"/>
    </row>
    <row r="35" spans="1:16" s="25" customFormat="1" ht="14.4" x14ac:dyDescent="0.3">
      <c r="A35" s="315" t="s">
        <v>469</v>
      </c>
      <c r="B35" s="215" t="s">
        <v>472</v>
      </c>
      <c r="C35" s="165"/>
      <c r="D35" s="266"/>
      <c r="E35" s="21"/>
      <c r="F35" s="117"/>
      <c r="G35" s="117"/>
      <c r="H35" s="173"/>
      <c r="I35" s="260"/>
      <c r="J35" s="260"/>
      <c r="K35" s="260"/>
      <c r="L35" s="260"/>
      <c r="M35" s="260"/>
      <c r="N35" s="260"/>
      <c r="O35" s="260"/>
      <c r="P35" s="260"/>
    </row>
    <row r="36" spans="1:16" s="25" customFormat="1" ht="14.4" x14ac:dyDescent="0.3">
      <c r="A36" s="315" t="s">
        <v>470</v>
      </c>
      <c r="B36" s="215" t="s">
        <v>473</v>
      </c>
      <c r="C36" s="165"/>
      <c r="D36" s="266"/>
      <c r="E36" s="402"/>
      <c r="F36" s="402"/>
      <c r="G36" s="402"/>
      <c r="H36" s="173"/>
      <c r="I36" s="260"/>
      <c r="J36" s="260"/>
      <c r="K36" s="260"/>
      <c r="L36" s="260"/>
      <c r="M36" s="260"/>
      <c r="N36" s="260"/>
      <c r="O36" s="260"/>
      <c r="P36" s="260"/>
    </row>
    <row r="37" spans="1:16" s="25" customFormat="1" ht="14.4" x14ac:dyDescent="0.3">
      <c r="A37" s="315" t="s">
        <v>471</v>
      </c>
      <c r="B37" s="215" t="s">
        <v>474</v>
      </c>
      <c r="C37" s="165"/>
      <c r="D37" s="266"/>
      <c r="E37" s="394" t="s">
        <v>49</v>
      </c>
      <c r="F37" s="394"/>
      <c r="G37" s="394"/>
      <c r="H37" s="173"/>
      <c r="I37" s="260"/>
      <c r="J37" s="260"/>
      <c r="K37" s="260"/>
      <c r="L37" s="260"/>
      <c r="M37" s="260"/>
      <c r="N37" s="260"/>
      <c r="O37" s="260"/>
      <c r="P37" s="260"/>
    </row>
    <row r="38" spans="1:16" s="25" customFormat="1" ht="14.4" x14ac:dyDescent="0.3">
      <c r="A38" s="266"/>
      <c r="B38" s="266"/>
      <c r="C38" s="266"/>
      <c r="D38" s="266"/>
      <c r="E38" s="117"/>
      <c r="F38" s="117"/>
      <c r="G38" s="117"/>
      <c r="H38" s="173"/>
      <c r="I38" s="260"/>
      <c r="J38" s="260"/>
      <c r="K38" s="260"/>
      <c r="L38" s="260"/>
      <c r="M38" s="260"/>
      <c r="N38" s="260"/>
      <c r="O38" s="260"/>
      <c r="P38" s="260"/>
    </row>
    <row r="39" spans="1:16" s="25" customFormat="1" ht="14.4" x14ac:dyDescent="0.3">
      <c r="A39" s="266"/>
      <c r="B39" s="266"/>
      <c r="C39" s="266"/>
      <c r="D39" s="266"/>
      <c r="E39" s="402"/>
      <c r="F39" s="402"/>
      <c r="G39" s="402"/>
      <c r="H39" s="173"/>
      <c r="I39" s="260"/>
      <c r="J39" s="260"/>
      <c r="K39" s="260"/>
      <c r="L39" s="260"/>
      <c r="M39" s="260"/>
      <c r="N39" s="260"/>
      <c r="O39" s="260"/>
      <c r="P39" s="260"/>
    </row>
    <row r="40" spans="1:16" s="25" customFormat="1" ht="14.4" x14ac:dyDescent="0.3">
      <c r="A40" s="266"/>
      <c r="B40" s="266"/>
      <c r="C40" s="266"/>
      <c r="D40" s="266"/>
      <c r="E40" s="394" t="s">
        <v>344</v>
      </c>
      <c r="F40" s="394"/>
      <c r="G40" s="394"/>
      <c r="H40" s="173"/>
      <c r="I40" s="260"/>
      <c r="J40" s="260"/>
      <c r="K40" s="260"/>
      <c r="L40" s="260"/>
      <c r="M40" s="260"/>
      <c r="N40" s="260"/>
      <c r="O40" s="260"/>
      <c r="P40" s="260"/>
    </row>
    <row r="41" spans="1:16" s="25" customFormat="1" ht="14.4" x14ac:dyDescent="0.3">
      <c r="A41" s="266"/>
      <c r="B41" s="266"/>
      <c r="C41" s="266"/>
      <c r="D41" s="115"/>
      <c r="I41" s="260"/>
      <c r="J41" s="260"/>
      <c r="K41" s="260"/>
      <c r="L41" s="260"/>
      <c r="M41" s="260"/>
      <c r="N41" s="260"/>
      <c r="O41" s="260"/>
      <c r="P41" s="260"/>
    </row>
  </sheetData>
  <mergeCells count="12">
    <mergeCell ref="E36:G36"/>
    <mergeCell ref="E37:G37"/>
    <mergeCell ref="E39:G39"/>
    <mergeCell ref="E40:G40"/>
    <mergeCell ref="B1:C1"/>
    <mergeCell ref="B2:C2"/>
    <mergeCell ref="B3:C3"/>
    <mergeCell ref="E34:G34"/>
    <mergeCell ref="B4:C4"/>
    <mergeCell ref="E33:G33"/>
    <mergeCell ref="A7:H7"/>
    <mergeCell ref="A32:B32"/>
  </mergeCells>
  <dataValidations count="3">
    <dataValidation type="date" allowBlank="1" showInputMessage="1" showErrorMessage="1" error="Nekorektan datum" prompt="Унијети датум у облику dd.mm.gggg" sqref="E9" xr:uid="{474E6ECF-0210-4431-83B0-864409F1A444}">
      <formula1>36525</formula1>
      <formula2>51501</formula2>
    </dataValidation>
    <dataValidation type="list" allowBlank="1" showInputMessage="1" showErrorMessage="1" sqref="H14:H30" xr:uid="{60A67859-40EC-4068-8D28-334D7BB2B727}">
      <formula1>$R$13:$R$14</formula1>
    </dataValidation>
    <dataValidation type="list" allowBlank="1" showInputMessage="1" showErrorMessage="1" sqref="B14:B30" xr:uid="{D78258DD-C72A-47B7-A955-E473203F94D3}">
      <formula1>$A$35:$A$37</formula1>
    </dataValidation>
  </dataValidations>
  <pageMargins left="0.31496062992125984" right="0.19685039370078741" top="0.6692913385826772" bottom="0.39370078740157483" header="0.51181102362204722" footer="0.19685039370078741"/>
  <pageSetup paperSize="9" scale="8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A27A-494C-4D5F-90AD-B1682411F7A1}">
  <sheetPr codeName="Sheet21">
    <pageSetUpPr fitToPage="1"/>
  </sheetPr>
  <dimension ref="A1:I54"/>
  <sheetViews>
    <sheetView zoomScaleNormal="100" workbookViewId="0">
      <selection activeCell="H8" sqref="H8"/>
    </sheetView>
  </sheetViews>
  <sheetFormatPr defaultRowHeight="13.8" x14ac:dyDescent="0.3"/>
  <cols>
    <col min="1" max="1" width="11.33203125" style="115" customWidth="1"/>
    <col min="2" max="4" width="12.6640625" style="115" customWidth="1"/>
    <col min="5" max="5" width="8.33203125" style="115" customWidth="1"/>
    <col min="6" max="7" width="9.21875" style="115" customWidth="1"/>
    <col min="8" max="8" width="13.21875" style="115" customWidth="1"/>
    <col min="9" max="16384" width="8.88671875" style="115"/>
  </cols>
  <sheetData>
    <row r="1" spans="1:9" x14ac:dyDescent="0.3">
      <c r="A1" s="160"/>
      <c r="B1" s="160"/>
      <c r="C1" s="160"/>
      <c r="D1" s="160"/>
      <c r="E1" s="160"/>
      <c r="F1" s="160"/>
      <c r="H1" s="3" t="s">
        <v>319</v>
      </c>
    </row>
    <row r="2" spans="1:9" x14ac:dyDescent="0.3">
      <c r="A2" s="395"/>
      <c r="B2" s="395"/>
      <c r="C2" s="395"/>
      <c r="D2" s="395"/>
      <c r="E2" s="160"/>
      <c r="F2" s="160"/>
      <c r="G2" s="160"/>
      <c r="H2" s="26"/>
    </row>
    <row r="3" spans="1:9" x14ac:dyDescent="0.3">
      <c r="A3" s="463" t="s">
        <v>336</v>
      </c>
      <c r="B3" s="463"/>
      <c r="C3" s="463"/>
      <c r="D3" s="463"/>
      <c r="E3" s="160"/>
      <c r="F3" s="465"/>
      <c r="G3" s="465"/>
      <c r="H3" s="160"/>
    </row>
    <row r="4" spans="1:9" x14ac:dyDescent="0.3">
      <c r="A4" s="160"/>
      <c r="B4" s="160"/>
      <c r="C4" s="160"/>
      <c r="D4" s="160"/>
      <c r="E4" s="160"/>
      <c r="F4" s="466" t="s">
        <v>19</v>
      </c>
      <c r="G4" s="466"/>
      <c r="H4" s="26"/>
    </row>
    <row r="5" spans="1:9" x14ac:dyDescent="0.3">
      <c r="A5" s="464"/>
      <c r="B5" s="464"/>
      <c r="C5" s="464"/>
      <c r="D5" s="464"/>
      <c r="E5" s="160"/>
      <c r="F5" s="160"/>
      <c r="G5" s="160"/>
      <c r="H5" s="160"/>
    </row>
    <row r="6" spans="1:9" ht="15.75" customHeight="1" x14ac:dyDescent="0.3">
      <c r="A6" s="463" t="s">
        <v>399</v>
      </c>
      <c r="B6" s="463"/>
      <c r="C6" s="463"/>
      <c r="D6" s="463"/>
      <c r="E6" s="160"/>
      <c r="F6" s="160"/>
      <c r="G6" s="160"/>
      <c r="H6" s="160"/>
    </row>
    <row r="7" spans="1:9" x14ac:dyDescent="0.3">
      <c r="A7" s="160"/>
      <c r="B7" s="160"/>
      <c r="C7" s="160"/>
      <c r="D7" s="160"/>
      <c r="E7" s="26"/>
      <c r="F7" s="26"/>
      <c r="G7" s="26"/>
      <c r="H7" s="26"/>
      <c r="I7" s="26"/>
    </row>
    <row r="8" spans="1:9" x14ac:dyDescent="0.3">
      <c r="A8" s="464"/>
      <c r="B8" s="464"/>
      <c r="C8" s="464"/>
      <c r="D8" s="464"/>
      <c r="H8" s="10"/>
    </row>
    <row r="9" spans="1:9" x14ac:dyDescent="0.3">
      <c r="A9" s="463" t="s">
        <v>342</v>
      </c>
      <c r="B9" s="463"/>
      <c r="C9" s="463"/>
      <c r="D9" s="463"/>
      <c r="E9" s="160"/>
      <c r="H9" s="461" t="s">
        <v>345</v>
      </c>
    </row>
    <row r="10" spans="1:9" ht="22.2" customHeight="1" x14ac:dyDescent="0.3">
      <c r="D10" s="160"/>
      <c r="E10" s="160"/>
      <c r="F10" s="160"/>
      <c r="G10" s="163"/>
      <c r="H10" s="462"/>
    </row>
    <row r="11" spans="1:9" ht="13.5" customHeight="1" x14ac:dyDescent="0.3">
      <c r="A11" s="77"/>
      <c r="B11" s="77"/>
      <c r="C11" s="77"/>
      <c r="D11" s="160"/>
      <c r="E11" s="160"/>
      <c r="F11" s="160"/>
      <c r="G11" s="297"/>
      <c r="H11" s="297"/>
    </row>
    <row r="12" spans="1:9" ht="13.5" customHeight="1" x14ac:dyDescent="0.3">
      <c r="A12" s="77"/>
      <c r="B12" s="77"/>
      <c r="C12" s="375" t="s">
        <v>335</v>
      </c>
      <c r="D12" s="452"/>
      <c r="E12" s="452"/>
      <c r="F12" s="452"/>
      <c r="G12" s="452"/>
      <c r="H12" s="297"/>
    </row>
    <row r="13" spans="1:9" x14ac:dyDescent="0.3">
      <c r="A13" s="160"/>
      <c r="B13" s="160"/>
      <c r="C13" s="160"/>
      <c r="D13" s="160"/>
      <c r="E13" s="160"/>
      <c r="F13" s="160"/>
      <c r="G13" s="160"/>
      <c r="H13" s="160"/>
    </row>
    <row r="14" spans="1:9" x14ac:dyDescent="0.3">
      <c r="A14" s="160"/>
      <c r="B14" s="160"/>
      <c r="C14" s="160"/>
      <c r="D14" s="160"/>
      <c r="E14" s="160"/>
      <c r="F14" s="160"/>
      <c r="G14" s="160"/>
      <c r="H14" s="160"/>
    </row>
    <row r="15" spans="1:9" ht="24" customHeight="1" x14ac:dyDescent="0.3">
      <c r="A15" s="74"/>
      <c r="B15" s="399" t="s">
        <v>318</v>
      </c>
      <c r="C15" s="453"/>
      <c r="D15" s="454"/>
      <c r="E15" s="455" t="s">
        <v>377</v>
      </c>
      <c r="F15" s="456"/>
      <c r="G15" s="456"/>
      <c r="H15" s="457"/>
    </row>
    <row r="16" spans="1:9" s="164" customFormat="1" ht="12" x14ac:dyDescent="0.3">
      <c r="A16" s="205">
        <v>1</v>
      </c>
      <c r="B16" s="458">
        <v>2</v>
      </c>
      <c r="C16" s="459"/>
      <c r="D16" s="460"/>
      <c r="E16" s="458">
        <v>3</v>
      </c>
      <c r="F16" s="459"/>
      <c r="G16" s="459"/>
      <c r="H16" s="460"/>
    </row>
    <row r="17" spans="1:8" x14ac:dyDescent="0.3">
      <c r="A17" s="298" t="s">
        <v>317</v>
      </c>
      <c r="B17" s="440"/>
      <c r="C17" s="450"/>
      <c r="D17" s="451"/>
      <c r="E17" s="440"/>
      <c r="F17" s="450"/>
      <c r="G17" s="450"/>
      <c r="H17" s="451"/>
    </row>
    <row r="18" spans="1:8" x14ac:dyDescent="0.3">
      <c r="A18" s="298" t="s">
        <v>316</v>
      </c>
      <c r="B18" s="440"/>
      <c r="C18" s="450"/>
      <c r="D18" s="451"/>
      <c r="E18" s="440"/>
      <c r="F18" s="450"/>
      <c r="G18" s="450"/>
      <c r="H18" s="451"/>
    </row>
    <row r="19" spans="1:8" x14ac:dyDescent="0.3">
      <c r="A19" s="298" t="s">
        <v>316</v>
      </c>
      <c r="B19" s="440"/>
      <c r="C19" s="450"/>
      <c r="D19" s="451"/>
      <c r="E19" s="440"/>
      <c r="F19" s="450"/>
      <c r="G19" s="450"/>
      <c r="H19" s="451"/>
    </row>
    <row r="20" spans="1:8" x14ac:dyDescent="0.3">
      <c r="A20" s="298" t="s">
        <v>316</v>
      </c>
      <c r="B20" s="440"/>
      <c r="C20" s="450"/>
      <c r="D20" s="451"/>
      <c r="E20" s="440"/>
      <c r="F20" s="450"/>
      <c r="G20" s="450"/>
      <c r="H20" s="451"/>
    </row>
    <row r="21" spans="1:8" x14ac:dyDescent="0.3">
      <c r="A21" s="298" t="s">
        <v>316</v>
      </c>
      <c r="B21" s="440"/>
      <c r="C21" s="450"/>
      <c r="D21" s="451"/>
      <c r="E21" s="440"/>
      <c r="F21" s="450"/>
      <c r="G21" s="450"/>
      <c r="H21" s="451"/>
    </row>
    <row r="22" spans="1:8" x14ac:dyDescent="0.3">
      <c r="A22" s="298" t="s">
        <v>316</v>
      </c>
      <c r="B22" s="440"/>
      <c r="C22" s="450"/>
      <c r="D22" s="451"/>
      <c r="E22" s="440"/>
      <c r="F22" s="450"/>
      <c r="G22" s="450"/>
      <c r="H22" s="451"/>
    </row>
    <row r="23" spans="1:8" x14ac:dyDescent="0.3">
      <c r="A23" s="298" t="s">
        <v>316</v>
      </c>
      <c r="B23" s="440"/>
      <c r="C23" s="450"/>
      <c r="D23" s="451"/>
      <c r="E23" s="440"/>
      <c r="F23" s="450"/>
      <c r="G23" s="450"/>
      <c r="H23" s="451"/>
    </row>
    <row r="24" spans="1:8" x14ac:dyDescent="0.3">
      <c r="A24" s="160"/>
      <c r="B24" s="160"/>
      <c r="C24" s="160"/>
      <c r="D24" s="160"/>
      <c r="E24" s="160"/>
      <c r="F24" s="160"/>
      <c r="G24" s="160"/>
      <c r="H24" s="160"/>
    </row>
    <row r="25" spans="1:8" x14ac:dyDescent="0.3">
      <c r="A25" s="447" t="s">
        <v>398</v>
      </c>
      <c r="B25" s="448"/>
      <c r="C25" s="448"/>
      <c r="D25" s="448"/>
      <c r="E25" s="448"/>
      <c r="F25" s="448"/>
      <c r="G25" s="448"/>
      <c r="H25" s="448"/>
    </row>
    <row r="26" spans="1:8" x14ac:dyDescent="0.3">
      <c r="A26" s="152" t="s">
        <v>3</v>
      </c>
      <c r="B26" s="440"/>
      <c r="C26" s="450"/>
      <c r="D26" s="450"/>
      <c r="E26" s="450"/>
      <c r="F26" s="450"/>
      <c r="G26" s="450"/>
      <c r="H26" s="451"/>
    </row>
    <row r="27" spans="1:8" x14ac:dyDescent="0.3">
      <c r="A27" s="152" t="s">
        <v>13</v>
      </c>
      <c r="B27" s="440"/>
      <c r="C27" s="450"/>
      <c r="D27" s="450"/>
      <c r="E27" s="450"/>
      <c r="F27" s="450"/>
      <c r="G27" s="450"/>
      <c r="H27" s="451"/>
    </row>
    <row r="28" spans="1:8" x14ac:dyDescent="0.3">
      <c r="A28" s="152" t="s">
        <v>86</v>
      </c>
      <c r="B28" s="440"/>
      <c r="C28" s="450"/>
      <c r="D28" s="450"/>
      <c r="E28" s="450"/>
      <c r="F28" s="450"/>
      <c r="G28" s="450"/>
      <c r="H28" s="451"/>
    </row>
    <row r="29" spans="1:8" x14ac:dyDescent="0.3">
      <c r="A29" s="152" t="s">
        <v>88</v>
      </c>
      <c r="B29" s="440"/>
      <c r="C29" s="450"/>
      <c r="D29" s="450"/>
      <c r="E29" s="450"/>
      <c r="F29" s="450"/>
      <c r="G29" s="450"/>
      <c r="H29" s="451"/>
    </row>
    <row r="30" spans="1:8" x14ac:dyDescent="0.3">
      <c r="A30" s="152" t="s">
        <v>86</v>
      </c>
      <c r="B30" s="440"/>
      <c r="C30" s="450"/>
      <c r="D30" s="450"/>
      <c r="E30" s="450"/>
      <c r="F30" s="450"/>
      <c r="G30" s="450"/>
      <c r="H30" s="451"/>
    </row>
    <row r="31" spans="1:8" x14ac:dyDescent="0.3">
      <c r="A31" s="152" t="s">
        <v>88</v>
      </c>
      <c r="B31" s="440"/>
      <c r="C31" s="450"/>
      <c r="D31" s="450"/>
      <c r="E31" s="450"/>
      <c r="F31" s="450"/>
      <c r="G31" s="450"/>
      <c r="H31" s="451"/>
    </row>
    <row r="32" spans="1:8" x14ac:dyDescent="0.3">
      <c r="A32" s="151" t="s">
        <v>117</v>
      </c>
      <c r="B32" s="440"/>
      <c r="C32" s="441"/>
      <c r="D32" s="441"/>
      <c r="E32" s="441"/>
      <c r="F32" s="441"/>
      <c r="G32" s="441"/>
      <c r="H32" s="442"/>
    </row>
    <row r="33" spans="1:8" x14ac:dyDescent="0.3">
      <c r="A33" s="151" t="s">
        <v>126</v>
      </c>
      <c r="B33" s="440"/>
      <c r="C33" s="441"/>
      <c r="D33" s="441"/>
      <c r="E33" s="441"/>
      <c r="F33" s="441"/>
      <c r="G33" s="441"/>
      <c r="H33" s="442"/>
    </row>
    <row r="34" spans="1:8" x14ac:dyDescent="0.3">
      <c r="A34" s="151" t="s">
        <v>128</v>
      </c>
      <c r="B34" s="440"/>
      <c r="C34" s="441"/>
      <c r="D34" s="441"/>
      <c r="E34" s="441"/>
      <c r="F34" s="441"/>
      <c r="G34" s="441"/>
      <c r="H34" s="442"/>
    </row>
    <row r="35" spans="1:8" x14ac:dyDescent="0.3">
      <c r="A35" s="151" t="s">
        <v>274</v>
      </c>
      <c r="B35" s="440"/>
      <c r="C35" s="441"/>
      <c r="D35" s="441"/>
      <c r="E35" s="441"/>
      <c r="F35" s="441"/>
      <c r="G35" s="441"/>
      <c r="H35" s="442"/>
    </row>
    <row r="36" spans="1:8" x14ac:dyDescent="0.3">
      <c r="A36" s="151" t="s">
        <v>137</v>
      </c>
      <c r="B36" s="440"/>
      <c r="C36" s="441"/>
      <c r="D36" s="441"/>
      <c r="E36" s="441"/>
      <c r="F36" s="441"/>
      <c r="G36" s="441"/>
      <c r="H36" s="442"/>
    </row>
    <row r="37" spans="1:8" x14ac:dyDescent="0.3">
      <c r="A37" s="151" t="s">
        <v>144</v>
      </c>
      <c r="B37" s="440"/>
      <c r="C37" s="441"/>
      <c r="D37" s="441"/>
      <c r="E37" s="441"/>
      <c r="F37" s="441"/>
      <c r="G37" s="441"/>
      <c r="H37" s="442"/>
    </row>
    <row r="38" spans="1:8" x14ac:dyDescent="0.3">
      <c r="A38" s="151" t="s">
        <v>157</v>
      </c>
      <c r="B38" s="440"/>
      <c r="C38" s="441"/>
      <c r="D38" s="441"/>
      <c r="E38" s="441"/>
      <c r="F38" s="441"/>
      <c r="G38" s="441"/>
      <c r="H38" s="442"/>
    </row>
    <row r="39" spans="1:8" x14ac:dyDescent="0.3">
      <c r="A39" s="151" t="s">
        <v>159</v>
      </c>
      <c r="B39" s="440"/>
      <c r="C39" s="441"/>
      <c r="D39" s="441"/>
      <c r="E39" s="441"/>
      <c r="F39" s="441"/>
      <c r="G39" s="441"/>
      <c r="H39" s="442"/>
    </row>
    <row r="40" spans="1:8" x14ac:dyDescent="0.3">
      <c r="A40" s="150" t="s">
        <v>161</v>
      </c>
      <c r="B40" s="449"/>
      <c r="C40" s="449"/>
      <c r="D40" s="449"/>
      <c r="E40" s="449"/>
      <c r="F40" s="449"/>
      <c r="G40" s="449"/>
      <c r="H40" s="449"/>
    </row>
    <row r="41" spans="1:8" ht="16.5" customHeight="1" x14ac:dyDescent="0.3">
      <c r="A41" s="76"/>
      <c r="B41" s="76"/>
      <c r="C41" s="76"/>
      <c r="D41" s="76"/>
      <c r="E41" s="76"/>
      <c r="F41" s="76"/>
      <c r="G41" s="76"/>
      <c r="H41" s="76"/>
    </row>
    <row r="42" spans="1:8" x14ac:dyDescent="0.3">
      <c r="A42" s="299"/>
      <c r="B42" s="299"/>
      <c r="C42" s="299"/>
      <c r="D42" s="299"/>
      <c r="E42" s="299"/>
      <c r="F42" s="299"/>
      <c r="G42" s="299"/>
      <c r="H42" s="299"/>
    </row>
    <row r="43" spans="1:8" x14ac:dyDescent="0.3">
      <c r="A43" s="445"/>
      <c r="B43" s="446"/>
      <c r="C43" s="446"/>
      <c r="D43" s="446"/>
      <c r="E43" s="446"/>
      <c r="F43" s="446"/>
      <c r="G43" s="446"/>
      <c r="H43" s="446"/>
    </row>
    <row r="44" spans="1:8" ht="27" customHeight="1" x14ac:dyDescent="0.3">
      <c r="A44" s="443" t="s">
        <v>315</v>
      </c>
      <c r="B44" s="444"/>
      <c r="C44" s="444"/>
      <c r="D44" s="444"/>
      <c r="E44" s="444"/>
      <c r="F44" s="444"/>
      <c r="G44" s="444"/>
      <c r="H44" s="444"/>
    </row>
    <row r="45" spans="1:8" ht="15.75" customHeight="1" x14ac:dyDescent="0.3">
      <c r="A45" s="66"/>
      <c r="B45" s="149"/>
      <c r="C45" s="149"/>
      <c r="D45" s="149"/>
      <c r="E45" s="149"/>
      <c r="F45" s="149"/>
      <c r="G45" s="149"/>
      <c r="H45" s="149"/>
    </row>
    <row r="47" spans="1:8" ht="15.75" customHeight="1" x14ac:dyDescent="0.3">
      <c r="A47" s="445"/>
      <c r="B47" s="446"/>
      <c r="C47" s="446"/>
      <c r="D47" s="446"/>
      <c r="E47" s="446"/>
      <c r="F47" s="446"/>
      <c r="G47" s="446"/>
      <c r="H47" s="446"/>
    </row>
    <row r="48" spans="1:8" ht="24.75" customHeight="1" x14ac:dyDescent="0.3">
      <c r="A48" s="443" t="s">
        <v>314</v>
      </c>
      <c r="B48" s="444"/>
      <c r="C48" s="444"/>
      <c r="D48" s="444"/>
      <c r="E48" s="444"/>
      <c r="F48" s="444"/>
      <c r="G48" s="444"/>
      <c r="H48" s="444"/>
    </row>
    <row r="49" spans="1:8" ht="15.75" customHeight="1" x14ac:dyDescent="0.3">
      <c r="A49" s="66"/>
      <c r="B49" s="149"/>
      <c r="C49" s="149"/>
      <c r="D49" s="149"/>
      <c r="E49" s="149"/>
      <c r="F49" s="149"/>
      <c r="G49" s="149"/>
      <c r="H49" s="149"/>
    </row>
    <row r="50" spans="1:8" x14ac:dyDescent="0.3">
      <c r="A50" s="393"/>
      <c r="B50" s="393"/>
      <c r="C50" s="393"/>
      <c r="D50" s="393"/>
      <c r="E50" s="393"/>
      <c r="F50" s="393"/>
      <c r="G50" s="393"/>
      <c r="H50" s="393"/>
    </row>
    <row r="51" spans="1:8" ht="14.4" customHeight="1" x14ac:dyDescent="0.3">
      <c r="A51" s="397" t="s">
        <v>49</v>
      </c>
      <c r="B51" s="397"/>
      <c r="C51" s="397"/>
      <c r="D51" s="397"/>
      <c r="E51" s="397"/>
      <c r="F51" s="397"/>
      <c r="G51" s="397"/>
      <c r="H51" s="397"/>
    </row>
    <row r="52" spans="1:8" x14ac:dyDescent="0.3">
      <c r="A52" s="437" t="s">
        <v>313</v>
      </c>
      <c r="B52" s="437"/>
    </row>
    <row r="53" spans="1:8" x14ac:dyDescent="0.3">
      <c r="A53" s="438" t="s">
        <v>312</v>
      </c>
      <c r="B53" s="438"/>
      <c r="C53" s="438"/>
      <c r="D53" s="438"/>
      <c r="E53" s="438"/>
      <c r="F53" s="438"/>
      <c r="G53" s="438"/>
      <c r="H53" s="438"/>
    </row>
    <row r="54" spans="1:8" x14ac:dyDescent="0.3">
      <c r="A54" s="439" t="s">
        <v>387</v>
      </c>
      <c r="B54" s="439"/>
      <c r="C54" s="439"/>
      <c r="D54" s="439"/>
      <c r="E54" s="439"/>
      <c r="F54" s="439"/>
      <c r="G54" s="439"/>
      <c r="H54" s="439"/>
    </row>
  </sheetData>
  <mergeCells count="53">
    <mergeCell ref="H9:H10"/>
    <mergeCell ref="A50:H50"/>
    <mergeCell ref="A51:H51"/>
    <mergeCell ref="A2:D2"/>
    <mergeCell ref="A3:D3"/>
    <mergeCell ref="A5:D5"/>
    <mergeCell ref="A6:D6"/>
    <mergeCell ref="A8:D8"/>
    <mergeCell ref="A9:D9"/>
    <mergeCell ref="F3:G3"/>
    <mergeCell ref="F4:G4"/>
    <mergeCell ref="B22:D22"/>
    <mergeCell ref="E22:H22"/>
    <mergeCell ref="B23:D23"/>
    <mergeCell ref="E23:H23"/>
    <mergeCell ref="E16:H16"/>
    <mergeCell ref="C12:G12"/>
    <mergeCell ref="B21:D21"/>
    <mergeCell ref="E21:H21"/>
    <mergeCell ref="B17:D17"/>
    <mergeCell ref="E17:H17"/>
    <mergeCell ref="B15:D15"/>
    <mergeCell ref="E15:H15"/>
    <mergeCell ref="B16:D16"/>
    <mergeCell ref="B18:D18"/>
    <mergeCell ref="E18:H18"/>
    <mergeCell ref="B19:D19"/>
    <mergeCell ref="E19:H19"/>
    <mergeCell ref="B20:D20"/>
    <mergeCell ref="E20:H20"/>
    <mergeCell ref="A25:H25"/>
    <mergeCell ref="B40:H40"/>
    <mergeCell ref="B32:H32"/>
    <mergeCell ref="B33:H33"/>
    <mergeCell ref="B34:H34"/>
    <mergeCell ref="B35:H35"/>
    <mergeCell ref="B36:H36"/>
    <mergeCell ref="B37:H37"/>
    <mergeCell ref="B38:H38"/>
    <mergeCell ref="B26:H26"/>
    <mergeCell ref="B27:H27"/>
    <mergeCell ref="B28:H28"/>
    <mergeCell ref="B29:H29"/>
    <mergeCell ref="B30:H30"/>
    <mergeCell ref="B31:H31"/>
    <mergeCell ref="A52:B52"/>
    <mergeCell ref="A53:H53"/>
    <mergeCell ref="A54:H54"/>
    <mergeCell ref="B39:H39"/>
    <mergeCell ref="A44:H44"/>
    <mergeCell ref="A43:H43"/>
    <mergeCell ref="A48:H48"/>
    <mergeCell ref="A47:H47"/>
  </mergeCells>
  <dataValidations count="1">
    <dataValidation allowBlank="1" showInputMessage="1" showErrorMessage="1" prompt="Унијети датум у облику dd.mm.gggg" sqref="F8:H8 E15:H15 E17:H23" xr:uid="{7AD4A78D-2926-484F-8CDE-756A058DA5D0}"/>
  </dataValidation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4ABB-642B-46B1-9D74-60B9BC3856F1}">
  <sheetPr codeName="Sheet5">
    <pageSetUpPr fitToPage="1"/>
  </sheetPr>
  <dimension ref="A1:M60"/>
  <sheetViews>
    <sheetView zoomScaleNormal="100" workbookViewId="0">
      <selection activeCell="C11" sqref="C11"/>
    </sheetView>
  </sheetViews>
  <sheetFormatPr defaultRowHeight="14.4" x14ac:dyDescent="0.3"/>
  <cols>
    <col min="1" max="1" width="4.88671875" style="1" customWidth="1"/>
    <col min="2" max="2" width="43.5546875" style="1" customWidth="1"/>
    <col min="3" max="6" width="13.88671875" style="1" customWidth="1"/>
  </cols>
  <sheetData>
    <row r="1" spans="1:13" x14ac:dyDescent="0.3">
      <c r="B1" s="10"/>
      <c r="D1" s="11"/>
      <c r="E1" s="2"/>
      <c r="F1" s="3" t="s">
        <v>47</v>
      </c>
    </row>
    <row r="2" spans="1:13" x14ac:dyDescent="0.3">
      <c r="B2" s="153" t="s">
        <v>336</v>
      </c>
      <c r="D2" s="153" t="s">
        <v>337</v>
      </c>
      <c r="E2" s="3"/>
      <c r="F2" s="26"/>
    </row>
    <row r="3" spans="1:13" x14ac:dyDescent="0.3">
      <c r="B3" s="10"/>
      <c r="D3" s="153"/>
      <c r="E3" s="3"/>
      <c r="F3" s="161"/>
    </row>
    <row r="4" spans="1:13" x14ac:dyDescent="0.3">
      <c r="B4" s="77" t="s">
        <v>399</v>
      </c>
      <c r="C4" s="268"/>
      <c r="D4" s="268"/>
      <c r="E4" s="268"/>
    </row>
    <row r="5" spans="1:13" x14ac:dyDescent="0.3">
      <c r="B5" s="269"/>
      <c r="C5" s="6"/>
      <c r="F5" s="6"/>
    </row>
    <row r="6" spans="1:13" x14ac:dyDescent="0.3">
      <c r="A6" s="7"/>
      <c r="B6" s="77" t="s">
        <v>342</v>
      </c>
      <c r="C6"/>
      <c r="D6"/>
      <c r="E6"/>
      <c r="F6"/>
      <c r="I6" s="4"/>
      <c r="J6" s="6"/>
      <c r="K6" s="6"/>
    </row>
    <row r="7" spans="1:13" x14ac:dyDescent="0.3">
      <c r="C7" s="268"/>
      <c r="D7" s="268"/>
      <c r="E7" s="268"/>
    </row>
    <row r="8" spans="1:13" x14ac:dyDescent="0.3">
      <c r="A8" s="367" t="s">
        <v>50</v>
      </c>
      <c r="B8" s="367"/>
      <c r="C8" s="367"/>
      <c r="D8" s="367"/>
      <c r="E8" s="367"/>
      <c r="F8" s="367"/>
    </row>
    <row r="9" spans="1:13" x14ac:dyDescent="0.3">
      <c r="A9" s="367" t="s">
        <v>46</v>
      </c>
      <c r="B9" s="367"/>
      <c r="C9" s="367"/>
      <c r="D9" s="367"/>
      <c r="E9" s="367"/>
      <c r="F9" s="367"/>
    </row>
    <row r="10" spans="1:13" x14ac:dyDescent="0.3">
      <c r="A10" s="2"/>
      <c r="B10" s="2"/>
      <c r="C10" s="2"/>
      <c r="D10" s="2"/>
      <c r="E10" s="2"/>
      <c r="F10" s="2"/>
    </row>
    <row r="11" spans="1:13" x14ac:dyDescent="0.3">
      <c r="B11" s="26" t="s">
        <v>52</v>
      </c>
      <c r="C11" s="27"/>
      <c r="D11"/>
      <c r="E11"/>
      <c r="F11"/>
    </row>
    <row r="12" spans="1:13" x14ac:dyDescent="0.3">
      <c r="A12" s="6"/>
      <c r="B12"/>
      <c r="C12"/>
      <c r="D12"/>
      <c r="E12"/>
      <c r="F12"/>
    </row>
    <row r="13" spans="1:13" x14ac:dyDescent="0.3">
      <c r="F13" s="9"/>
    </row>
    <row r="14" spans="1:13" x14ac:dyDescent="0.3">
      <c r="A14" s="362" t="s">
        <v>0</v>
      </c>
      <c r="B14" s="368" t="s">
        <v>1</v>
      </c>
      <c r="C14" s="362" t="s">
        <v>20</v>
      </c>
      <c r="D14" s="362" t="s">
        <v>338</v>
      </c>
      <c r="E14" s="371" t="s">
        <v>2</v>
      </c>
      <c r="F14" s="372"/>
    </row>
    <row r="15" spans="1:13" ht="15" customHeight="1" x14ac:dyDescent="0.3">
      <c r="A15" s="365"/>
      <c r="B15" s="369"/>
      <c r="C15" s="363"/>
      <c r="D15" s="365"/>
      <c r="E15" s="362" t="s">
        <v>339</v>
      </c>
      <c r="F15" s="362" t="s">
        <v>340</v>
      </c>
      <c r="H15" s="359"/>
      <c r="I15" s="359"/>
      <c r="J15" s="359"/>
      <c r="K15" s="359"/>
      <c r="L15" s="359"/>
      <c r="M15" s="359"/>
    </row>
    <row r="16" spans="1:13" x14ac:dyDescent="0.3">
      <c r="A16" s="365"/>
      <c r="B16" s="369"/>
      <c r="C16" s="363"/>
      <c r="D16" s="365"/>
      <c r="E16" s="365"/>
      <c r="F16" s="365"/>
      <c r="H16" s="359"/>
      <c r="I16" s="359"/>
      <c r="J16" s="359"/>
      <c r="K16" s="359"/>
      <c r="L16" s="359"/>
      <c r="M16" s="359"/>
    </row>
    <row r="17" spans="1:6" x14ac:dyDescent="0.3">
      <c r="A17" s="366"/>
      <c r="B17" s="370"/>
      <c r="C17" s="364"/>
      <c r="D17" s="366"/>
      <c r="E17" s="366"/>
      <c r="F17" s="366"/>
    </row>
    <row r="18" spans="1:6" s="207" customFormat="1" ht="12" x14ac:dyDescent="0.25">
      <c r="A18" s="205">
        <v>1</v>
      </c>
      <c r="B18" s="205">
        <v>2</v>
      </c>
      <c r="C18" s="205">
        <v>3</v>
      </c>
      <c r="D18" s="205">
        <v>4</v>
      </c>
      <c r="E18" s="205">
        <v>5</v>
      </c>
      <c r="F18" s="205">
        <v>6</v>
      </c>
    </row>
    <row r="19" spans="1:6" x14ac:dyDescent="0.3">
      <c r="A19" s="16" t="s">
        <v>3</v>
      </c>
      <c r="B19" s="16" t="s">
        <v>21</v>
      </c>
      <c r="C19" s="231"/>
      <c r="D19" s="231"/>
      <c r="E19" s="232"/>
      <c r="F19" s="232"/>
    </row>
    <row r="20" spans="1:6" x14ac:dyDescent="0.3">
      <c r="A20" s="12" t="s">
        <v>4</v>
      </c>
      <c r="B20" s="12" t="s">
        <v>48</v>
      </c>
      <c r="C20" s="13">
        <f>SUM(C21:C27)</f>
        <v>0</v>
      </c>
      <c r="D20" s="13">
        <f>SUM(D21:D27)</f>
        <v>0</v>
      </c>
      <c r="E20" s="232"/>
      <c r="F20" s="232"/>
    </row>
    <row r="21" spans="1:6" x14ac:dyDescent="0.3">
      <c r="A21" s="14" t="s">
        <v>22</v>
      </c>
      <c r="B21" s="14" t="s">
        <v>5</v>
      </c>
      <c r="C21" s="15"/>
      <c r="D21" s="15"/>
      <c r="E21" s="223"/>
      <c r="F21" s="223"/>
    </row>
    <row r="22" spans="1:6" x14ac:dyDescent="0.3">
      <c r="A22" s="14" t="s">
        <v>23</v>
      </c>
      <c r="B22" s="14" t="s">
        <v>7</v>
      </c>
      <c r="C22" s="15"/>
      <c r="D22" s="15"/>
      <c r="E22" s="223"/>
      <c r="F22" s="223"/>
    </row>
    <row r="23" spans="1:6" x14ac:dyDescent="0.3">
      <c r="A23" s="14" t="s">
        <v>24</v>
      </c>
      <c r="B23" s="14" t="s">
        <v>8</v>
      </c>
      <c r="C23" s="15"/>
      <c r="D23" s="15"/>
      <c r="E23" s="223"/>
      <c r="F23" s="223"/>
    </row>
    <row r="24" spans="1:6" x14ac:dyDescent="0.3">
      <c r="A24" s="14" t="s">
        <v>25</v>
      </c>
      <c r="B24" s="14" t="s">
        <v>9</v>
      </c>
      <c r="C24" s="15"/>
      <c r="D24" s="15"/>
      <c r="E24" s="223"/>
      <c r="F24" s="223"/>
    </row>
    <row r="25" spans="1:6" x14ac:dyDescent="0.3">
      <c r="A25" s="14" t="s">
        <v>26</v>
      </c>
      <c r="B25" s="14" t="s">
        <v>10</v>
      </c>
      <c r="C25" s="15"/>
      <c r="D25" s="15"/>
      <c r="E25" s="223"/>
      <c r="F25" s="223"/>
    </row>
    <row r="26" spans="1:6" x14ac:dyDescent="0.3">
      <c r="A26" s="14" t="s">
        <v>27</v>
      </c>
      <c r="B26" s="14" t="s">
        <v>11</v>
      </c>
      <c r="C26" s="15"/>
      <c r="D26" s="15"/>
      <c r="E26" s="223"/>
      <c r="F26" s="223"/>
    </row>
    <row r="27" spans="1:6" x14ac:dyDescent="0.3">
      <c r="A27" s="14" t="s">
        <v>28</v>
      </c>
      <c r="B27" s="14" t="s">
        <v>12</v>
      </c>
      <c r="C27" s="15"/>
      <c r="D27" s="15"/>
      <c r="E27" s="223"/>
      <c r="F27" s="223"/>
    </row>
    <row r="28" spans="1:6" x14ac:dyDescent="0.3">
      <c r="A28" s="14"/>
      <c r="B28" s="16"/>
      <c r="C28" s="176"/>
      <c r="D28" s="176"/>
      <c r="E28" s="226"/>
      <c r="F28" s="226"/>
    </row>
    <row r="29" spans="1:6" x14ac:dyDescent="0.3">
      <c r="A29" s="17" t="s">
        <v>6</v>
      </c>
      <c r="B29" s="12" t="s">
        <v>29</v>
      </c>
      <c r="C29" s="13">
        <f>SUM(C30:C33)</f>
        <v>0</v>
      </c>
      <c r="D29" s="13">
        <f>SUM(D30:D33)</f>
        <v>0</v>
      </c>
      <c r="E29" s="232"/>
      <c r="F29" s="232"/>
    </row>
    <row r="30" spans="1:6" x14ac:dyDescent="0.3">
      <c r="A30" s="14" t="s">
        <v>30</v>
      </c>
      <c r="B30" s="14" t="s">
        <v>15</v>
      </c>
      <c r="C30" s="15"/>
      <c r="D30" s="15"/>
      <c r="E30" s="223"/>
      <c r="F30" s="223"/>
    </row>
    <row r="31" spans="1:6" x14ac:dyDescent="0.3">
      <c r="A31" s="14" t="s">
        <v>31</v>
      </c>
      <c r="B31" s="14" t="s">
        <v>17</v>
      </c>
      <c r="C31" s="15"/>
      <c r="D31" s="15"/>
      <c r="E31" s="223"/>
      <c r="F31" s="223"/>
    </row>
    <row r="32" spans="1:6" x14ac:dyDescent="0.3">
      <c r="A32" s="14" t="s">
        <v>32</v>
      </c>
      <c r="B32" s="14" t="s">
        <v>18</v>
      </c>
      <c r="C32" s="15"/>
      <c r="D32" s="15"/>
      <c r="E32" s="223"/>
      <c r="F32" s="223"/>
    </row>
    <row r="33" spans="1:6" x14ac:dyDescent="0.3">
      <c r="A33" s="14" t="s">
        <v>33</v>
      </c>
      <c r="B33" s="14" t="s">
        <v>12</v>
      </c>
      <c r="C33" s="15"/>
      <c r="D33" s="15"/>
      <c r="E33" s="223"/>
      <c r="F33" s="223"/>
    </row>
    <row r="34" spans="1:6" x14ac:dyDescent="0.3">
      <c r="A34" s="14"/>
      <c r="B34" s="16"/>
      <c r="C34" s="176"/>
      <c r="D34" s="176"/>
      <c r="E34" s="226"/>
      <c r="F34" s="226"/>
    </row>
    <row r="35" spans="1:6" x14ac:dyDescent="0.3">
      <c r="A35" s="16" t="s">
        <v>13</v>
      </c>
      <c r="B35" s="16" t="s">
        <v>348</v>
      </c>
      <c r="C35" s="231"/>
      <c r="D35" s="231"/>
      <c r="E35" s="232"/>
      <c r="F35" s="232"/>
    </row>
    <row r="36" spans="1:6" x14ac:dyDescent="0.3">
      <c r="A36" s="12" t="s">
        <v>14</v>
      </c>
      <c r="B36" s="12" t="s">
        <v>48</v>
      </c>
      <c r="C36" s="13">
        <f>SUM(C37:C43)</f>
        <v>0</v>
      </c>
      <c r="D36" s="13">
        <f>SUM(D37:D43)</f>
        <v>0</v>
      </c>
      <c r="E36" s="232"/>
      <c r="F36" s="232"/>
    </row>
    <row r="37" spans="1:6" x14ac:dyDescent="0.3">
      <c r="A37" s="14" t="s">
        <v>34</v>
      </c>
      <c r="B37" s="14" t="s">
        <v>5</v>
      </c>
      <c r="C37" s="15"/>
      <c r="D37" s="15"/>
      <c r="E37" s="223"/>
      <c r="F37" s="223"/>
    </row>
    <row r="38" spans="1:6" x14ac:dyDescent="0.3">
      <c r="A38" s="14" t="s">
        <v>35</v>
      </c>
      <c r="B38" s="14" t="s">
        <v>7</v>
      </c>
      <c r="C38" s="15"/>
      <c r="D38" s="15"/>
      <c r="E38" s="223"/>
      <c r="F38" s="223"/>
    </row>
    <row r="39" spans="1:6" x14ac:dyDescent="0.3">
      <c r="A39" s="14" t="s">
        <v>36</v>
      </c>
      <c r="B39" s="14" t="s">
        <v>8</v>
      </c>
      <c r="C39" s="15"/>
      <c r="D39" s="15"/>
      <c r="E39" s="223"/>
      <c r="F39" s="223"/>
    </row>
    <row r="40" spans="1:6" x14ac:dyDescent="0.3">
      <c r="A40" s="14" t="s">
        <v>37</v>
      </c>
      <c r="B40" s="14" t="s">
        <v>9</v>
      </c>
      <c r="C40" s="15"/>
      <c r="D40" s="15"/>
      <c r="E40" s="223"/>
      <c r="F40" s="223"/>
    </row>
    <row r="41" spans="1:6" x14ac:dyDescent="0.3">
      <c r="A41" s="14" t="s">
        <v>38</v>
      </c>
      <c r="B41" s="14" t="s">
        <v>10</v>
      </c>
      <c r="C41" s="15"/>
      <c r="D41" s="15"/>
      <c r="E41" s="223"/>
      <c r="F41" s="223"/>
    </row>
    <row r="42" spans="1:6" x14ac:dyDescent="0.3">
      <c r="A42" s="14" t="s">
        <v>39</v>
      </c>
      <c r="B42" s="14" t="s">
        <v>11</v>
      </c>
      <c r="C42" s="15"/>
      <c r="D42" s="15"/>
      <c r="E42" s="223"/>
      <c r="F42" s="223"/>
    </row>
    <row r="43" spans="1:6" x14ac:dyDescent="0.3">
      <c r="A43" s="14" t="s">
        <v>40</v>
      </c>
      <c r="B43" s="14" t="s">
        <v>12</v>
      </c>
      <c r="C43" s="15"/>
      <c r="D43" s="15"/>
      <c r="E43" s="223"/>
      <c r="F43" s="223"/>
    </row>
    <row r="44" spans="1:6" x14ac:dyDescent="0.3">
      <c r="A44" s="14"/>
      <c r="B44" s="16"/>
      <c r="C44" s="13"/>
      <c r="D44" s="13"/>
      <c r="E44" s="226"/>
      <c r="F44" s="226"/>
    </row>
    <row r="45" spans="1:6" x14ac:dyDescent="0.3">
      <c r="A45" s="17" t="s">
        <v>16</v>
      </c>
      <c r="B45" s="12" t="s">
        <v>29</v>
      </c>
      <c r="C45" s="13">
        <f>SUM(C46:C49)</f>
        <v>0</v>
      </c>
      <c r="D45" s="13">
        <f>SUM(D46:D49)</f>
        <v>0</v>
      </c>
      <c r="E45" s="232"/>
      <c r="F45" s="232"/>
    </row>
    <row r="46" spans="1:6" x14ac:dyDescent="0.3">
      <c r="A46" s="14" t="s">
        <v>41</v>
      </c>
      <c r="B46" s="14" t="s">
        <v>15</v>
      </c>
      <c r="C46" s="15"/>
      <c r="D46" s="15"/>
      <c r="E46" s="223"/>
      <c r="F46" s="223"/>
    </row>
    <row r="47" spans="1:6" x14ac:dyDescent="0.3">
      <c r="A47" s="14" t="s">
        <v>42</v>
      </c>
      <c r="B47" s="14" t="s">
        <v>17</v>
      </c>
      <c r="C47" s="15"/>
      <c r="D47" s="15"/>
      <c r="E47" s="223"/>
      <c r="F47" s="223"/>
    </row>
    <row r="48" spans="1:6" x14ac:dyDescent="0.3">
      <c r="A48" s="14" t="s">
        <v>43</v>
      </c>
      <c r="B48" s="14" t="s">
        <v>18</v>
      </c>
      <c r="C48" s="15"/>
      <c r="D48" s="15"/>
      <c r="E48" s="223"/>
      <c r="F48" s="223"/>
    </row>
    <row r="49" spans="1:6" x14ac:dyDescent="0.3">
      <c r="A49" s="14" t="s">
        <v>44</v>
      </c>
      <c r="B49" s="14" t="s">
        <v>12</v>
      </c>
      <c r="C49" s="15"/>
      <c r="D49" s="15"/>
      <c r="E49" s="223"/>
      <c r="F49" s="223"/>
    </row>
    <row r="50" spans="1:6" x14ac:dyDescent="0.3">
      <c r="A50" s="14"/>
      <c r="B50" s="16" t="s">
        <v>45</v>
      </c>
      <c r="C50" s="176">
        <f>C20+C36</f>
        <v>0</v>
      </c>
      <c r="D50" s="176">
        <f>D20+D36</f>
        <v>0</v>
      </c>
      <c r="E50" s="226"/>
      <c r="F50" s="226"/>
    </row>
    <row r="51" spans="1:6" x14ac:dyDescent="0.3">
      <c r="B51" s="20"/>
    </row>
    <row r="52" spans="1:6" x14ac:dyDescent="0.3">
      <c r="A52" s="23" t="s">
        <v>352</v>
      </c>
    </row>
    <row r="53" spans="1:6" x14ac:dyDescent="0.3">
      <c r="A53" s="160" t="s">
        <v>355</v>
      </c>
      <c r="B53" s="160"/>
      <c r="C53" s="160"/>
      <c r="D53" s="160"/>
      <c r="E53" s="160"/>
      <c r="F53" s="160"/>
    </row>
    <row r="54" spans="1:6" x14ac:dyDescent="0.3">
      <c r="A54" s="160" t="s">
        <v>351</v>
      </c>
      <c r="B54" s="160"/>
      <c r="C54" s="160"/>
      <c r="D54" s="160"/>
      <c r="E54" s="160"/>
      <c r="F54" s="160"/>
    </row>
    <row r="55" spans="1:6" x14ac:dyDescent="0.3">
      <c r="B55" s="360"/>
      <c r="C55" s="361"/>
      <c r="D55" s="361"/>
      <c r="E55" s="361"/>
      <c r="F55" s="361"/>
    </row>
    <row r="56" spans="1:6" x14ac:dyDescent="0.3">
      <c r="B56" s="171"/>
      <c r="C56" s="4"/>
      <c r="D56" s="171"/>
      <c r="E56" s="19"/>
      <c r="F56" s="19"/>
    </row>
    <row r="57" spans="1:6" x14ac:dyDescent="0.3">
      <c r="B57" s="21" t="s">
        <v>343</v>
      </c>
      <c r="C57" s="4"/>
      <c r="D57" s="21" t="s">
        <v>344</v>
      </c>
      <c r="E57" s="19"/>
      <c r="F57" s="19"/>
    </row>
    <row r="58" spans="1:6" x14ac:dyDescent="0.3">
      <c r="B58" s="21"/>
      <c r="C58" s="4"/>
      <c r="D58" s="172"/>
      <c r="E58" s="19"/>
      <c r="F58" s="19"/>
    </row>
    <row r="59" spans="1:6" x14ac:dyDescent="0.3">
      <c r="B59" s="21"/>
      <c r="C59" s="4"/>
      <c r="D59" s="4"/>
    </row>
    <row r="60" spans="1:6" x14ac:dyDescent="0.3">
      <c r="B60" s="30" t="s">
        <v>49</v>
      </c>
      <c r="C60" s="4"/>
      <c r="D60" s="4"/>
    </row>
  </sheetData>
  <mergeCells count="12">
    <mergeCell ref="A8:F8"/>
    <mergeCell ref="A9:F9"/>
    <mergeCell ref="A14:A17"/>
    <mergeCell ref="B14:B17"/>
    <mergeCell ref="D14:D17"/>
    <mergeCell ref="E14:F14"/>
    <mergeCell ref="H15:M15"/>
    <mergeCell ref="H16:M16"/>
    <mergeCell ref="B55:F55"/>
    <mergeCell ref="C14:C17"/>
    <mergeCell ref="E15:E17"/>
    <mergeCell ref="F15:F17"/>
  </mergeCells>
  <dataValidations count="2">
    <dataValidation type="date" allowBlank="1" showInputMessage="1" showErrorMessage="1" error="Nekorektan datum" prompt="Унијети датум у облику dd.mm.gggg" sqref="C11" xr:uid="{D0836EF1-0271-4EEB-921C-0227DF10013F}">
      <formula1>36525</formula1>
      <formula2>51501</formula2>
    </dataValidation>
    <dataValidation type="whole" operator="greaterThanOrEqual" allowBlank="1" showInputMessage="1" showErrorMessage="1" sqref="C19:C50" xr:uid="{D170A08A-EA61-4848-99F0-D7C42DA67164}">
      <formula1>0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02488-D49E-4170-BAFD-19F52D89ADD4}">
  <sheetPr codeName="Sheet6">
    <pageSetUpPr fitToPage="1"/>
  </sheetPr>
  <dimension ref="A1:H59"/>
  <sheetViews>
    <sheetView zoomScaleNormal="100" workbookViewId="0">
      <selection activeCell="C9" sqref="C9"/>
    </sheetView>
  </sheetViews>
  <sheetFormatPr defaultRowHeight="14.4" x14ac:dyDescent="0.3"/>
  <cols>
    <col min="1" max="1" width="4.88671875" style="1" customWidth="1"/>
    <col min="2" max="2" width="42.5546875" style="1" bestFit="1" customWidth="1"/>
    <col min="3" max="3" width="14" style="1" customWidth="1"/>
    <col min="4" max="4" width="13.5546875" style="1" customWidth="1"/>
    <col min="5" max="5" width="15" customWidth="1"/>
    <col min="6" max="6" width="12" customWidth="1"/>
    <col min="7" max="7" width="11.5546875" customWidth="1"/>
  </cols>
  <sheetData>
    <row r="1" spans="1:8" x14ac:dyDescent="0.3">
      <c r="B1" s="10"/>
      <c r="C1" s="2"/>
      <c r="D1" s="11"/>
      <c r="F1" s="373" t="s">
        <v>320</v>
      </c>
      <c r="G1" s="374"/>
    </row>
    <row r="2" spans="1:8" x14ac:dyDescent="0.3">
      <c r="B2" s="153" t="s">
        <v>336</v>
      </c>
      <c r="C2" s="4"/>
      <c r="D2" s="153" t="s">
        <v>337</v>
      </c>
      <c r="G2" s="26"/>
    </row>
    <row r="3" spans="1:8" x14ac:dyDescent="0.3">
      <c r="B3" s="10"/>
      <c r="C3" s="5"/>
      <c r="F3" s="1"/>
      <c r="H3" s="6"/>
    </row>
    <row r="4" spans="1:8" x14ac:dyDescent="0.3">
      <c r="B4" s="77" t="s">
        <v>399</v>
      </c>
      <c r="C4" s="6"/>
    </row>
    <row r="5" spans="1:8" x14ac:dyDescent="0.3">
      <c r="A5" s="7"/>
      <c r="B5" s="31"/>
      <c r="C5" s="7"/>
    </row>
    <row r="6" spans="1:8" x14ac:dyDescent="0.3">
      <c r="B6" s="31"/>
      <c r="C6" s="7"/>
    </row>
    <row r="7" spans="1:8" x14ac:dyDescent="0.3">
      <c r="A7" s="375" t="s">
        <v>70</v>
      </c>
      <c r="B7" s="375"/>
      <c r="C7" s="375"/>
      <c r="D7" s="375"/>
      <c r="E7" s="376"/>
      <c r="F7" s="376"/>
      <c r="G7" s="376"/>
    </row>
    <row r="8" spans="1:8" x14ac:dyDescent="0.3">
      <c r="A8" s="359"/>
      <c r="B8" s="359"/>
      <c r="C8" s="359"/>
      <c r="D8" s="359"/>
    </row>
    <row r="9" spans="1:8" ht="14.4" customHeight="1" x14ac:dyDescent="0.3">
      <c r="A9" s="163"/>
      <c r="B9" s="26" t="s">
        <v>52</v>
      </c>
      <c r="C9" s="27"/>
      <c r="D9" s="163"/>
      <c r="E9" s="162"/>
      <c r="F9" s="162"/>
    </row>
    <row r="10" spans="1:8" x14ac:dyDescent="0.3">
      <c r="A10" s="160"/>
      <c r="B10" s="25"/>
      <c r="C10" s="25"/>
      <c r="D10" s="25"/>
    </row>
    <row r="11" spans="1:8" x14ac:dyDescent="0.3">
      <c r="F11" s="29"/>
      <c r="G11" s="178" t="s">
        <v>71</v>
      </c>
    </row>
    <row r="12" spans="1:8" x14ac:dyDescent="0.3">
      <c r="A12" s="362" t="s">
        <v>0</v>
      </c>
      <c r="B12" s="368" t="s">
        <v>1</v>
      </c>
      <c r="C12" s="362" t="s">
        <v>72</v>
      </c>
      <c r="D12" s="362" t="s">
        <v>73</v>
      </c>
      <c r="E12" s="362" t="s">
        <v>74</v>
      </c>
      <c r="F12" s="362" t="s">
        <v>75</v>
      </c>
      <c r="G12" s="362" t="s">
        <v>76</v>
      </c>
    </row>
    <row r="13" spans="1:8" ht="15" customHeight="1" x14ac:dyDescent="0.3">
      <c r="A13" s="365"/>
      <c r="B13" s="369"/>
      <c r="C13" s="363"/>
      <c r="D13" s="365"/>
      <c r="E13" s="365"/>
      <c r="F13" s="365"/>
      <c r="G13" s="365"/>
    </row>
    <row r="14" spans="1:8" x14ac:dyDescent="0.3">
      <c r="A14" s="365"/>
      <c r="B14" s="369"/>
      <c r="C14" s="363"/>
      <c r="D14" s="365"/>
      <c r="E14" s="365"/>
      <c r="F14" s="365"/>
      <c r="G14" s="365"/>
    </row>
    <row r="15" spans="1:8" ht="21.6" customHeight="1" x14ac:dyDescent="0.3">
      <c r="A15" s="366"/>
      <c r="B15" s="370"/>
      <c r="C15" s="364"/>
      <c r="D15" s="366"/>
      <c r="E15" s="366"/>
      <c r="F15" s="366"/>
      <c r="G15" s="366"/>
    </row>
    <row r="16" spans="1:8" s="206" customFormat="1" ht="12" x14ac:dyDescent="0.3">
      <c r="A16" s="205">
        <v>1</v>
      </c>
      <c r="B16" s="205">
        <v>2</v>
      </c>
      <c r="C16" s="205">
        <v>3</v>
      </c>
      <c r="D16" s="205">
        <v>4</v>
      </c>
      <c r="E16" s="205">
        <v>5</v>
      </c>
      <c r="F16" s="205">
        <v>6</v>
      </c>
      <c r="G16" s="205">
        <v>7</v>
      </c>
    </row>
    <row r="17" spans="1:7" x14ac:dyDescent="0.3">
      <c r="A17" s="16" t="s">
        <v>3</v>
      </c>
      <c r="B17" s="16" t="s">
        <v>21</v>
      </c>
      <c r="C17" s="231"/>
      <c r="D17" s="231"/>
      <c r="E17" s="233"/>
      <c r="F17" s="231"/>
      <c r="G17" s="231"/>
    </row>
    <row r="18" spans="1:7" x14ac:dyDescent="0.3">
      <c r="A18" s="12" t="s">
        <v>4</v>
      </c>
      <c r="B18" s="12" t="s">
        <v>77</v>
      </c>
      <c r="C18" s="13">
        <f>SUM(C19:C25)</f>
        <v>0</v>
      </c>
      <c r="D18" s="13">
        <f>SUM(D19:D25)</f>
        <v>0</v>
      </c>
      <c r="E18" s="13"/>
      <c r="F18" s="13">
        <f>SUM(F19:F25)</f>
        <v>0</v>
      </c>
      <c r="G18" s="13">
        <f>SUM(G19:G25)</f>
        <v>0</v>
      </c>
    </row>
    <row r="19" spans="1:7" x14ac:dyDescent="0.3">
      <c r="A19" s="14" t="s">
        <v>22</v>
      </c>
      <c r="B19" s="14" t="s">
        <v>5</v>
      </c>
      <c r="C19" s="15"/>
      <c r="D19" s="15"/>
      <c r="E19" s="15"/>
      <c r="F19" s="15"/>
      <c r="G19" s="15"/>
    </row>
    <row r="20" spans="1:7" x14ac:dyDescent="0.3">
      <c r="A20" s="14" t="s">
        <v>23</v>
      </c>
      <c r="B20" s="14" t="s">
        <v>7</v>
      </c>
      <c r="C20" s="15"/>
      <c r="D20" s="15"/>
      <c r="E20" s="15"/>
      <c r="F20" s="15"/>
      <c r="G20" s="15"/>
    </row>
    <row r="21" spans="1:7" x14ac:dyDescent="0.3">
      <c r="A21" s="14" t="s">
        <v>24</v>
      </c>
      <c r="B21" s="14" t="s">
        <v>8</v>
      </c>
      <c r="C21" s="15"/>
      <c r="D21" s="15"/>
      <c r="E21" s="15"/>
      <c r="F21" s="15"/>
      <c r="G21" s="15"/>
    </row>
    <row r="22" spans="1:7" x14ac:dyDescent="0.3">
      <c r="A22" s="14" t="s">
        <v>25</v>
      </c>
      <c r="B22" s="14" t="s">
        <v>9</v>
      </c>
      <c r="C22" s="15"/>
      <c r="D22" s="15"/>
      <c r="E22" s="15"/>
      <c r="F22" s="15"/>
      <c r="G22" s="15"/>
    </row>
    <row r="23" spans="1:7" x14ac:dyDescent="0.3">
      <c r="A23" s="14" t="s">
        <v>26</v>
      </c>
      <c r="B23" s="14" t="s">
        <v>10</v>
      </c>
      <c r="C23" s="15"/>
      <c r="D23" s="15"/>
      <c r="E23" s="15"/>
      <c r="F23" s="15"/>
      <c r="G23" s="15"/>
    </row>
    <row r="24" spans="1:7" x14ac:dyDescent="0.3">
      <c r="A24" s="14" t="s">
        <v>27</v>
      </c>
      <c r="B24" s="14" t="s">
        <v>11</v>
      </c>
      <c r="C24" s="15"/>
      <c r="D24" s="15"/>
      <c r="E24" s="15"/>
      <c r="F24" s="15"/>
      <c r="G24" s="15"/>
    </row>
    <row r="25" spans="1:7" x14ac:dyDescent="0.3">
      <c r="A25" s="14" t="s">
        <v>28</v>
      </c>
      <c r="B25" s="14" t="s">
        <v>12</v>
      </c>
      <c r="C25" s="15"/>
      <c r="D25" s="15"/>
      <c r="E25" s="15"/>
      <c r="F25" s="15"/>
      <c r="G25" s="15"/>
    </row>
    <row r="26" spans="1:7" x14ac:dyDescent="0.3">
      <c r="A26" s="14"/>
      <c r="B26" s="16"/>
      <c r="C26" s="176"/>
      <c r="D26" s="176"/>
      <c r="E26" s="13"/>
      <c r="F26" s="176"/>
      <c r="G26" s="176"/>
    </row>
    <row r="27" spans="1:7" x14ac:dyDescent="0.3">
      <c r="A27" s="17" t="s">
        <v>6</v>
      </c>
      <c r="B27" s="12" t="s">
        <v>29</v>
      </c>
      <c r="C27" s="13">
        <f>SUM(C28:C31)</f>
        <v>0</v>
      </c>
      <c r="D27" s="13">
        <f>SUM(D28:D31)</f>
        <v>0</v>
      </c>
      <c r="E27" s="13"/>
      <c r="F27" s="13">
        <f>SUM(F28:F31)</f>
        <v>0</v>
      </c>
      <c r="G27" s="13">
        <f>SUM(G28:G31)</f>
        <v>0</v>
      </c>
    </row>
    <row r="28" spans="1:7" x14ac:dyDescent="0.3">
      <c r="A28" s="14" t="s">
        <v>30</v>
      </c>
      <c r="B28" s="14" t="s">
        <v>15</v>
      </c>
      <c r="C28" s="15"/>
      <c r="D28" s="15"/>
      <c r="E28" s="15"/>
      <c r="F28" s="15"/>
      <c r="G28" s="15"/>
    </row>
    <row r="29" spans="1:7" x14ac:dyDescent="0.3">
      <c r="A29" s="14" t="s">
        <v>31</v>
      </c>
      <c r="B29" s="14" t="s">
        <v>17</v>
      </c>
      <c r="C29" s="15"/>
      <c r="D29" s="15"/>
      <c r="E29" s="15"/>
      <c r="F29" s="15"/>
      <c r="G29" s="15"/>
    </row>
    <row r="30" spans="1:7" x14ac:dyDescent="0.3">
      <c r="A30" s="14" t="s">
        <v>32</v>
      </c>
      <c r="B30" s="14" t="s">
        <v>18</v>
      </c>
      <c r="C30" s="15"/>
      <c r="D30" s="15"/>
      <c r="E30" s="15"/>
      <c r="F30" s="15"/>
      <c r="G30" s="15"/>
    </row>
    <row r="31" spans="1:7" x14ac:dyDescent="0.3">
      <c r="A31" s="14" t="s">
        <v>33</v>
      </c>
      <c r="B31" s="14" t="s">
        <v>12</v>
      </c>
      <c r="C31" s="15"/>
      <c r="D31" s="15"/>
      <c r="E31" s="15"/>
      <c r="F31" s="15"/>
      <c r="G31" s="15"/>
    </row>
    <row r="32" spans="1:7" x14ac:dyDescent="0.3">
      <c r="A32" s="14"/>
      <c r="B32" s="16"/>
      <c r="C32" s="176"/>
      <c r="D32" s="176"/>
      <c r="E32" s="15"/>
      <c r="F32" s="176"/>
      <c r="G32" s="176"/>
    </row>
    <row r="33" spans="1:7" x14ac:dyDescent="0.3">
      <c r="A33" s="16" t="s">
        <v>13</v>
      </c>
      <c r="B33" s="16" t="s">
        <v>348</v>
      </c>
      <c r="C33" s="231"/>
      <c r="D33" s="231"/>
      <c r="E33" s="233"/>
      <c r="F33" s="231"/>
      <c r="G33" s="231"/>
    </row>
    <row r="34" spans="1:7" x14ac:dyDescent="0.3">
      <c r="A34" s="12" t="s">
        <v>14</v>
      </c>
      <c r="B34" s="12" t="s">
        <v>77</v>
      </c>
      <c r="C34" s="13">
        <f>SUM(C35:C41)</f>
        <v>0</v>
      </c>
      <c r="D34" s="13">
        <f>SUM(D35:D41)</f>
        <v>0</v>
      </c>
      <c r="E34" s="13"/>
      <c r="F34" s="13">
        <f>SUM(F35:F41)</f>
        <v>0</v>
      </c>
      <c r="G34" s="13">
        <f>SUM(G35:G41)</f>
        <v>0</v>
      </c>
    </row>
    <row r="35" spans="1:7" x14ac:dyDescent="0.3">
      <c r="A35" s="14" t="s">
        <v>34</v>
      </c>
      <c r="B35" s="14" t="s">
        <v>5</v>
      </c>
      <c r="C35" s="15"/>
      <c r="D35" s="15"/>
      <c r="E35" s="15"/>
      <c r="F35" s="15"/>
      <c r="G35" s="15"/>
    </row>
    <row r="36" spans="1:7" x14ac:dyDescent="0.3">
      <c r="A36" s="14" t="s">
        <v>35</v>
      </c>
      <c r="B36" s="14" t="s">
        <v>7</v>
      </c>
      <c r="C36" s="15"/>
      <c r="D36" s="15"/>
      <c r="E36" s="15"/>
      <c r="F36" s="15"/>
      <c r="G36" s="15"/>
    </row>
    <row r="37" spans="1:7" x14ac:dyDescent="0.3">
      <c r="A37" s="14" t="s">
        <v>36</v>
      </c>
      <c r="B37" s="14" t="s">
        <v>8</v>
      </c>
      <c r="C37" s="15"/>
      <c r="D37" s="15"/>
      <c r="E37" s="15"/>
      <c r="F37" s="15"/>
      <c r="G37" s="15"/>
    </row>
    <row r="38" spans="1:7" x14ac:dyDescent="0.3">
      <c r="A38" s="14" t="s">
        <v>37</v>
      </c>
      <c r="B38" s="14" t="s">
        <v>9</v>
      </c>
      <c r="C38" s="15"/>
      <c r="D38" s="15"/>
      <c r="E38" s="15"/>
      <c r="F38" s="15"/>
      <c r="G38" s="15"/>
    </row>
    <row r="39" spans="1:7" x14ac:dyDescent="0.3">
      <c r="A39" s="14" t="s">
        <v>38</v>
      </c>
      <c r="B39" s="14" t="s">
        <v>10</v>
      </c>
      <c r="C39" s="15"/>
      <c r="D39" s="15"/>
      <c r="E39" s="15"/>
      <c r="F39" s="15"/>
      <c r="G39" s="15"/>
    </row>
    <row r="40" spans="1:7" x14ac:dyDescent="0.3">
      <c r="A40" s="14" t="s">
        <v>39</v>
      </c>
      <c r="B40" s="14" t="s">
        <v>11</v>
      </c>
      <c r="C40" s="15"/>
      <c r="D40" s="15"/>
      <c r="E40" s="15"/>
      <c r="F40" s="15"/>
      <c r="G40" s="15"/>
    </row>
    <row r="41" spans="1:7" x14ac:dyDescent="0.3">
      <c r="A41" s="14" t="s">
        <v>40</v>
      </c>
      <c r="B41" s="14" t="s">
        <v>12</v>
      </c>
      <c r="C41" s="15"/>
      <c r="D41" s="15"/>
      <c r="E41" s="15"/>
      <c r="F41" s="15"/>
      <c r="G41" s="15"/>
    </row>
    <row r="42" spans="1:7" x14ac:dyDescent="0.3">
      <c r="A42" s="14"/>
      <c r="B42" s="16"/>
      <c r="C42" s="13"/>
      <c r="D42" s="13"/>
      <c r="E42" s="13"/>
      <c r="F42" s="13"/>
      <c r="G42" s="13"/>
    </row>
    <row r="43" spans="1:7" x14ac:dyDescent="0.3">
      <c r="A43" s="17" t="s">
        <v>16</v>
      </c>
      <c r="B43" s="12" t="s">
        <v>29</v>
      </c>
      <c r="C43" s="13">
        <f>SUM(C44:C47)</f>
        <v>0</v>
      </c>
      <c r="D43" s="13">
        <f>SUM(D44:D47)</f>
        <v>0</v>
      </c>
      <c r="E43" s="13"/>
      <c r="F43" s="13">
        <f>SUM(F44:F47)</f>
        <v>0</v>
      </c>
      <c r="G43" s="13">
        <f>SUM(G44:G47)</f>
        <v>0</v>
      </c>
    </row>
    <row r="44" spans="1:7" x14ac:dyDescent="0.3">
      <c r="A44" s="14" t="s">
        <v>41</v>
      </c>
      <c r="B44" s="14" t="s">
        <v>15</v>
      </c>
      <c r="C44" s="15"/>
      <c r="D44" s="15"/>
      <c r="E44" s="15"/>
      <c r="F44" s="15"/>
      <c r="G44" s="15"/>
    </row>
    <row r="45" spans="1:7" x14ac:dyDescent="0.3">
      <c r="A45" s="14" t="s">
        <v>42</v>
      </c>
      <c r="B45" s="14" t="s">
        <v>17</v>
      </c>
      <c r="C45" s="15"/>
      <c r="D45" s="15"/>
      <c r="E45" s="15"/>
      <c r="F45" s="15"/>
      <c r="G45" s="15"/>
    </row>
    <row r="46" spans="1:7" x14ac:dyDescent="0.3">
      <c r="A46" s="14" t="s">
        <v>43</v>
      </c>
      <c r="B46" s="14" t="s">
        <v>18</v>
      </c>
      <c r="C46" s="15"/>
      <c r="D46" s="15"/>
      <c r="E46" s="15"/>
      <c r="F46" s="15"/>
      <c r="G46" s="15"/>
    </row>
    <row r="47" spans="1:7" x14ac:dyDescent="0.3">
      <c r="A47" s="14" t="s">
        <v>44</v>
      </c>
      <c r="B47" s="14" t="s">
        <v>12</v>
      </c>
      <c r="C47" s="15"/>
      <c r="D47" s="15"/>
      <c r="E47" s="15"/>
      <c r="F47" s="15"/>
      <c r="G47" s="15"/>
    </row>
    <row r="48" spans="1:7" x14ac:dyDescent="0.3">
      <c r="A48" s="14"/>
      <c r="B48" s="16" t="s">
        <v>45</v>
      </c>
      <c r="C48" s="176">
        <f>C18+C34</f>
        <v>0</v>
      </c>
      <c r="D48" s="176">
        <f>D18+D34</f>
        <v>0</v>
      </c>
      <c r="E48" s="13"/>
      <c r="F48" s="176">
        <f>F18+F34</f>
        <v>0</v>
      </c>
      <c r="G48" s="176">
        <f>G18+G34</f>
        <v>0</v>
      </c>
    </row>
    <row r="49" spans="1:7" x14ac:dyDescent="0.3">
      <c r="B49" s="8"/>
      <c r="D49" s="18"/>
      <c r="E49" s="18"/>
      <c r="F49" s="18"/>
      <c r="G49" s="18"/>
    </row>
    <row r="50" spans="1:7" x14ac:dyDescent="0.3">
      <c r="A50" s="34" t="s">
        <v>352</v>
      </c>
      <c r="E50" s="1"/>
      <c r="F50" s="1"/>
    </row>
    <row r="51" spans="1:7" x14ac:dyDescent="0.3">
      <c r="A51" s="160" t="s">
        <v>354</v>
      </c>
      <c r="B51" s="160"/>
      <c r="C51" s="160"/>
      <c r="D51" s="160"/>
      <c r="E51" s="160"/>
    </row>
    <row r="52" spans="1:7" x14ac:dyDescent="0.3">
      <c r="A52" s="1" t="s">
        <v>353</v>
      </c>
      <c r="C52" s="35"/>
      <c r="D52" s="35"/>
      <c r="E52" s="35"/>
      <c r="F52" s="35"/>
    </row>
    <row r="54" spans="1:7" x14ac:dyDescent="0.3">
      <c r="B54" s="8"/>
      <c r="D54" s="18"/>
      <c r="E54" s="18"/>
      <c r="F54" s="18"/>
      <c r="G54" s="18"/>
    </row>
    <row r="55" spans="1:7" x14ac:dyDescent="0.3">
      <c r="B55" s="170"/>
      <c r="C55" s="160"/>
      <c r="D55" s="170"/>
      <c r="E55" s="19"/>
      <c r="F55" s="19"/>
    </row>
    <row r="56" spans="1:7" x14ac:dyDescent="0.3">
      <c r="B56" s="21" t="s">
        <v>343</v>
      </c>
      <c r="C56" s="160"/>
      <c r="D56" s="21" t="s">
        <v>344</v>
      </c>
      <c r="E56" s="19"/>
      <c r="F56" s="19"/>
    </row>
    <row r="57" spans="1:7" x14ac:dyDescent="0.3">
      <c r="B57" s="117"/>
      <c r="C57" s="160"/>
      <c r="D57" s="18"/>
      <c r="E57" s="19"/>
      <c r="F57" s="19"/>
    </row>
    <row r="58" spans="1:7" x14ac:dyDescent="0.3">
      <c r="B58" s="117"/>
      <c r="C58" s="160"/>
      <c r="D58" s="160"/>
      <c r="E58" s="1"/>
      <c r="F58" s="1"/>
    </row>
    <row r="59" spans="1:7" x14ac:dyDescent="0.3">
      <c r="B59" s="30" t="s">
        <v>49</v>
      </c>
      <c r="C59" s="160"/>
      <c r="D59" s="160"/>
      <c r="E59" s="1"/>
      <c r="F59" s="1"/>
    </row>
  </sheetData>
  <mergeCells count="10">
    <mergeCell ref="F12:F15"/>
    <mergeCell ref="G12:G15"/>
    <mergeCell ref="F1:G1"/>
    <mergeCell ref="A7:G7"/>
    <mergeCell ref="A8:D8"/>
    <mergeCell ref="A12:A15"/>
    <mergeCell ref="B12:B15"/>
    <mergeCell ref="C12:C15"/>
    <mergeCell ref="D12:D15"/>
    <mergeCell ref="E12:E15"/>
  </mergeCells>
  <dataValidations count="1">
    <dataValidation type="date" allowBlank="1" showInputMessage="1" showErrorMessage="1" error="Nekorektan datum" prompt="Унијети датум у облику dd.mm.gggg" sqref="C9" xr:uid="{52BCEE0F-ED70-47A2-9C29-3E25E450C8A2}">
      <formula1>36525</formula1>
      <formula2>51501</formula2>
    </dataValidation>
  </dataValidation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ECE3-EB7F-47CB-946E-D3A57626C6A7}">
  <sheetPr codeName="Sheet7">
    <pageSetUpPr fitToPage="1"/>
  </sheetPr>
  <dimension ref="A1:I25"/>
  <sheetViews>
    <sheetView zoomScaleNormal="100" workbookViewId="0">
      <selection activeCell="D8" sqref="D8"/>
    </sheetView>
  </sheetViews>
  <sheetFormatPr defaultRowHeight="13.8" x14ac:dyDescent="0.25"/>
  <cols>
    <col min="1" max="1" width="5.88671875" style="35" customWidth="1"/>
    <col min="2" max="2" width="39.77734375" style="35" bestFit="1" customWidth="1"/>
    <col min="3" max="8" width="16.109375" style="35" customWidth="1"/>
    <col min="9" max="16384" width="8.88671875" style="35"/>
  </cols>
  <sheetData>
    <row r="1" spans="1:9" x14ac:dyDescent="0.25">
      <c r="A1" s="36"/>
      <c r="B1" s="10"/>
      <c r="C1" s="2"/>
      <c r="D1" s="11"/>
      <c r="E1" s="36"/>
      <c r="H1" s="154" t="s">
        <v>78</v>
      </c>
    </row>
    <row r="2" spans="1:9" x14ac:dyDescent="0.25">
      <c r="A2" s="37"/>
      <c r="B2" s="153" t="s">
        <v>336</v>
      </c>
      <c r="C2" s="4"/>
      <c r="D2" s="153" t="s">
        <v>337</v>
      </c>
      <c r="E2" s="38"/>
      <c r="F2" s="159"/>
      <c r="G2" s="158"/>
      <c r="H2" s="26"/>
      <c r="I2" s="39"/>
    </row>
    <row r="3" spans="1:9" x14ac:dyDescent="0.25">
      <c r="A3" s="36"/>
      <c r="B3" s="10"/>
      <c r="C3" s="40"/>
      <c r="D3" s="40"/>
      <c r="E3" s="41"/>
      <c r="F3" s="40"/>
      <c r="G3" s="40"/>
      <c r="H3" s="40"/>
      <c r="I3" s="39"/>
    </row>
    <row r="4" spans="1:9" x14ac:dyDescent="0.25">
      <c r="A4" s="36"/>
      <c r="B4" s="77" t="s">
        <v>399</v>
      </c>
      <c r="C4" s="40"/>
      <c r="D4" s="40"/>
      <c r="E4" s="40"/>
      <c r="F4" s="40"/>
      <c r="G4" s="40"/>
      <c r="H4" s="40"/>
      <c r="I4" s="39"/>
    </row>
    <row r="5" spans="1:9" ht="16.8" customHeight="1" x14ac:dyDescent="0.25">
      <c r="I5" s="39"/>
    </row>
    <row r="6" spans="1:9" x14ac:dyDescent="0.25">
      <c r="A6" s="377" t="s">
        <v>79</v>
      </c>
      <c r="B6" s="377"/>
      <c r="C6" s="377"/>
      <c r="D6" s="377"/>
      <c r="E6" s="377"/>
      <c r="F6" s="377"/>
      <c r="G6" s="377"/>
      <c r="H6" s="377"/>
      <c r="I6" s="39"/>
    </row>
    <row r="7" spans="1:9" x14ac:dyDescent="0.25">
      <c r="I7" s="39"/>
    </row>
    <row r="8" spans="1:9" x14ac:dyDescent="0.25">
      <c r="A8" s="36"/>
      <c r="C8" s="26" t="s">
        <v>52</v>
      </c>
      <c r="D8" s="27"/>
      <c r="E8" s="117"/>
      <c r="F8" s="117"/>
      <c r="G8" s="36"/>
      <c r="H8" s="36"/>
      <c r="I8" s="39"/>
    </row>
    <row r="9" spans="1:9" x14ac:dyDescent="0.25">
      <c r="A9" s="36"/>
      <c r="B9" s="36"/>
      <c r="C9" s="43"/>
      <c r="D9" s="21"/>
      <c r="E9" s="21"/>
      <c r="F9" s="21"/>
      <c r="G9" s="36"/>
      <c r="H9" s="36"/>
      <c r="I9" s="39"/>
    </row>
    <row r="10" spans="1:9" x14ac:dyDescent="0.25">
      <c r="A10" s="36"/>
      <c r="B10" s="36"/>
      <c r="C10" s="36"/>
      <c r="D10" s="36"/>
      <c r="E10" s="36"/>
      <c r="F10" s="36"/>
      <c r="G10" s="36"/>
      <c r="H10" s="44" t="s">
        <v>80</v>
      </c>
      <c r="I10" s="39"/>
    </row>
    <row r="11" spans="1:9" ht="52.8" x14ac:dyDescent="0.25">
      <c r="A11" s="179" t="s">
        <v>0</v>
      </c>
      <c r="B11" s="179" t="s">
        <v>81</v>
      </c>
      <c r="C11" s="179" t="s">
        <v>356</v>
      </c>
      <c r="D11" s="179" t="s">
        <v>357</v>
      </c>
      <c r="E11" s="179" t="s">
        <v>358</v>
      </c>
      <c r="F11" s="179" t="s">
        <v>359</v>
      </c>
      <c r="G11" s="179" t="s">
        <v>360</v>
      </c>
      <c r="H11" s="179" t="s">
        <v>361</v>
      </c>
      <c r="I11" s="39"/>
    </row>
    <row r="12" spans="1:9" s="164" customFormat="1" ht="12" x14ac:dyDescent="0.3">
      <c r="A12" s="205">
        <v>1</v>
      </c>
      <c r="B12" s="205">
        <v>2</v>
      </c>
      <c r="C12" s="205" t="s">
        <v>82</v>
      </c>
      <c r="D12" s="205" t="s">
        <v>83</v>
      </c>
      <c r="E12" s="205">
        <v>5</v>
      </c>
      <c r="F12" s="205">
        <v>6</v>
      </c>
      <c r="G12" s="205">
        <v>7</v>
      </c>
      <c r="H12" s="205">
        <v>8</v>
      </c>
    </row>
    <row r="13" spans="1:9" x14ac:dyDescent="0.25">
      <c r="A13" s="45" t="s">
        <v>3</v>
      </c>
      <c r="B13" s="46" t="s">
        <v>84</v>
      </c>
      <c r="C13" s="288">
        <f>E13+G13</f>
        <v>0</v>
      </c>
      <c r="D13" s="288">
        <f t="shared" ref="D13:D15" si="0">F13+H13</f>
        <v>0</v>
      </c>
      <c r="E13" s="47"/>
      <c r="F13" s="47"/>
      <c r="G13" s="47"/>
      <c r="H13" s="47"/>
      <c r="I13" s="39"/>
    </row>
    <row r="14" spans="1:9" x14ac:dyDescent="0.25">
      <c r="A14" s="45" t="s">
        <v>13</v>
      </c>
      <c r="B14" s="48" t="s">
        <v>85</v>
      </c>
      <c r="C14" s="288">
        <f>E14+G14</f>
        <v>0</v>
      </c>
      <c r="D14" s="288">
        <f t="shared" si="0"/>
        <v>0</v>
      </c>
      <c r="E14" s="47"/>
      <c r="F14" s="47"/>
      <c r="G14" s="47"/>
      <c r="H14" s="47"/>
      <c r="I14" s="39"/>
    </row>
    <row r="15" spans="1:9" x14ac:dyDescent="0.25">
      <c r="A15" s="45" t="s">
        <v>86</v>
      </c>
      <c r="B15" s="48" t="s">
        <v>87</v>
      </c>
      <c r="C15" s="288">
        <f>E15+G15</f>
        <v>0</v>
      </c>
      <c r="D15" s="288">
        <f t="shared" si="0"/>
        <v>0</v>
      </c>
      <c r="E15" s="47"/>
      <c r="F15" s="47"/>
      <c r="G15" s="47"/>
      <c r="H15" s="47"/>
      <c r="I15" s="39"/>
    </row>
    <row r="16" spans="1:9" x14ac:dyDescent="0.25">
      <c r="A16" s="49" t="s">
        <v>88</v>
      </c>
      <c r="B16" s="50" t="s">
        <v>89</v>
      </c>
      <c r="C16" s="288">
        <f>C13+C14+C15</f>
        <v>0</v>
      </c>
      <c r="D16" s="288">
        <f>D13+D14+D15</f>
        <v>0</v>
      </c>
      <c r="E16" s="288">
        <f t="shared" ref="E16:H16" si="1">E13+E14+E15</f>
        <v>0</v>
      </c>
      <c r="F16" s="288">
        <f t="shared" si="1"/>
        <v>0</v>
      </c>
      <c r="G16" s="288">
        <f t="shared" si="1"/>
        <v>0</v>
      </c>
      <c r="H16" s="288">
        <f t="shared" si="1"/>
        <v>0</v>
      </c>
      <c r="I16" s="39"/>
    </row>
    <row r="17" spans="1:9" x14ac:dyDescent="0.25">
      <c r="A17" s="36"/>
      <c r="B17" s="40"/>
      <c r="C17" s="40"/>
      <c r="D17" s="40"/>
      <c r="E17" s="40"/>
      <c r="F17" s="40"/>
      <c r="G17" s="40"/>
      <c r="H17" s="40"/>
      <c r="I17" s="39"/>
    </row>
    <row r="18" spans="1:9" x14ac:dyDescent="0.25">
      <c r="A18" s="36"/>
      <c r="B18" s="40"/>
      <c r="C18" s="40"/>
      <c r="D18" s="40"/>
      <c r="E18" s="40"/>
      <c r="F18" s="40"/>
      <c r="G18" s="40"/>
      <c r="H18" s="40"/>
      <c r="I18" s="39"/>
    </row>
    <row r="19" spans="1:9" x14ac:dyDescent="0.25">
      <c r="A19" s="36"/>
      <c r="B19" s="55"/>
      <c r="C19" s="40"/>
      <c r="D19" s="40"/>
      <c r="E19" s="40"/>
      <c r="F19" s="378"/>
      <c r="G19" s="378"/>
      <c r="H19" s="378"/>
      <c r="I19" s="39"/>
    </row>
    <row r="20" spans="1:9" x14ac:dyDescent="0.25">
      <c r="A20" s="36"/>
      <c r="B20" s="21" t="s">
        <v>343</v>
      </c>
      <c r="C20" s="36"/>
      <c r="D20" s="36"/>
      <c r="E20" s="36"/>
      <c r="F20" s="379" t="s">
        <v>413</v>
      </c>
      <c r="G20" s="379"/>
      <c r="H20" s="379"/>
      <c r="I20" s="39"/>
    </row>
    <row r="21" spans="1:9" x14ac:dyDescent="0.25">
      <c r="A21" s="36"/>
      <c r="B21" s="36"/>
      <c r="C21" s="36"/>
      <c r="D21" s="36"/>
      <c r="E21" s="36"/>
      <c r="F21" s="36"/>
      <c r="G21" s="36"/>
      <c r="H21" s="36"/>
      <c r="I21" s="39"/>
    </row>
    <row r="22" spans="1:9" x14ac:dyDescent="0.25">
      <c r="A22" s="36"/>
      <c r="B22" s="181"/>
      <c r="C22" s="36"/>
      <c r="D22" s="36"/>
      <c r="E22" s="36"/>
      <c r="F22" s="380"/>
      <c r="G22" s="380"/>
      <c r="H22" s="380"/>
      <c r="I22" s="39"/>
    </row>
    <row r="23" spans="1:9" ht="14.4" customHeight="1" x14ac:dyDescent="0.25">
      <c r="A23" s="36"/>
      <c r="B23" s="30" t="s">
        <v>49</v>
      </c>
      <c r="C23" s="36"/>
      <c r="D23" s="36"/>
      <c r="E23" s="36"/>
      <c r="F23" s="381" t="s">
        <v>344</v>
      </c>
      <c r="G23" s="381"/>
      <c r="H23" s="381"/>
      <c r="I23" s="39"/>
    </row>
    <row r="24" spans="1:9" x14ac:dyDescent="0.25">
      <c r="A24" s="36"/>
      <c r="C24" s="36"/>
      <c r="D24" s="36"/>
      <c r="E24" s="36"/>
      <c r="F24" s="36"/>
      <c r="I24" s="39"/>
    </row>
    <row r="25" spans="1:9" x14ac:dyDescent="0.25">
      <c r="B25" s="22"/>
      <c r="C25" s="22"/>
      <c r="D25" s="22"/>
      <c r="E25" s="22"/>
      <c r="F25" s="22"/>
      <c r="G25" s="22"/>
      <c r="H25" s="22"/>
      <c r="I25" s="39"/>
    </row>
  </sheetData>
  <mergeCells count="5">
    <mergeCell ref="A6:H6"/>
    <mergeCell ref="F19:H19"/>
    <mergeCell ref="F20:H20"/>
    <mergeCell ref="F22:H22"/>
    <mergeCell ref="F23:H23"/>
  </mergeCells>
  <dataValidations count="1">
    <dataValidation type="date" allowBlank="1" showInputMessage="1" showErrorMessage="1" error="Nekorektan datum" prompt="Унијети датум у облику dd.mm.gggg" sqref="D8" xr:uid="{FFA42A72-9D68-4BA0-AC9F-A3ADDEE62AC3}">
      <formula1>36525</formula1>
      <formula2>51501</formula2>
    </dataValidation>
  </dataValidations>
  <pageMargins left="0.7" right="0.7" top="0.75" bottom="0.75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B925-9D1D-4B61-AE20-19BD8621296E}">
  <sheetPr codeName="Sheet8">
    <pageSetUpPr fitToPage="1"/>
  </sheetPr>
  <dimension ref="A1:K24"/>
  <sheetViews>
    <sheetView zoomScaleNormal="100" workbookViewId="0">
      <selection activeCell="D9" sqref="D9"/>
    </sheetView>
  </sheetViews>
  <sheetFormatPr defaultRowHeight="14.4" x14ac:dyDescent="0.3"/>
  <cols>
    <col min="1" max="1" width="5.88671875" style="35" customWidth="1"/>
    <col min="2" max="2" width="28.88671875" style="35" customWidth="1"/>
    <col min="3" max="5" width="19" style="35" customWidth="1"/>
  </cols>
  <sheetData>
    <row r="1" spans="1:11" x14ac:dyDescent="0.3">
      <c r="E1" s="154" t="s">
        <v>90</v>
      </c>
    </row>
    <row r="2" spans="1:11" x14ac:dyDescent="0.3">
      <c r="B2" s="10"/>
      <c r="C2" s="167"/>
      <c r="D2" s="11"/>
    </row>
    <row r="3" spans="1:11" x14ac:dyDescent="0.3">
      <c r="B3" s="328" t="s">
        <v>336</v>
      </c>
      <c r="C3" s="77"/>
      <c r="D3" s="328" t="s">
        <v>337</v>
      </c>
    </row>
    <row r="4" spans="1:11" x14ac:dyDescent="0.3">
      <c r="B4" s="10"/>
      <c r="C4" s="40"/>
      <c r="D4" s="40"/>
    </row>
    <row r="5" spans="1:11" x14ac:dyDescent="0.3">
      <c r="A5" s="42"/>
      <c r="B5" s="328" t="s">
        <v>399</v>
      </c>
      <c r="C5" s="40"/>
      <c r="D5" s="40"/>
    </row>
    <row r="7" spans="1:11" x14ac:dyDescent="0.3">
      <c r="A7" s="377" t="s">
        <v>91</v>
      </c>
      <c r="B7" s="377"/>
      <c r="C7" s="377"/>
      <c r="D7" s="377"/>
      <c r="E7" s="377"/>
    </row>
    <row r="8" spans="1:11" x14ac:dyDescent="0.3">
      <c r="A8" s="36"/>
      <c r="E8" s="21"/>
    </row>
    <row r="9" spans="1:11" x14ac:dyDescent="0.3">
      <c r="A9" s="36"/>
      <c r="B9" s="51"/>
      <c r="C9" s="26" t="s">
        <v>52</v>
      </c>
      <c r="D9" s="27"/>
      <c r="E9" s="21"/>
    </row>
    <row r="10" spans="1:11" x14ac:dyDescent="0.3">
      <c r="A10" s="36"/>
      <c r="B10" s="36"/>
      <c r="C10" s="36"/>
      <c r="D10" s="36"/>
      <c r="E10" s="36"/>
    </row>
    <row r="11" spans="1:11" s="32" customFormat="1" ht="52.8" x14ac:dyDescent="0.3">
      <c r="A11" s="180" t="s">
        <v>0</v>
      </c>
      <c r="B11" s="180" t="s">
        <v>92</v>
      </c>
      <c r="C11" s="180" t="s">
        <v>362</v>
      </c>
      <c r="D11" s="180" t="s">
        <v>363</v>
      </c>
      <c r="E11" s="180" t="s">
        <v>364</v>
      </c>
    </row>
    <row r="12" spans="1:11" s="207" customFormat="1" ht="12" x14ac:dyDescent="0.25">
      <c r="A12" s="325">
        <v>1</v>
      </c>
      <c r="B12" s="325">
        <v>2</v>
      </c>
      <c r="C12" s="325" t="s">
        <v>93</v>
      </c>
      <c r="D12" s="325">
        <v>4</v>
      </c>
      <c r="E12" s="325">
        <v>5</v>
      </c>
    </row>
    <row r="13" spans="1:11" x14ac:dyDescent="0.3">
      <c r="A13" s="49" t="s">
        <v>3</v>
      </c>
      <c r="B13" s="52" t="s">
        <v>94</v>
      </c>
      <c r="C13" s="326">
        <f>D13+E13</f>
        <v>0</v>
      </c>
      <c r="D13" s="53"/>
      <c r="E13" s="53"/>
      <c r="K13" s="26"/>
    </row>
    <row r="14" spans="1:11" ht="26.4" x14ac:dyDescent="0.3">
      <c r="A14" s="49" t="s">
        <v>13</v>
      </c>
      <c r="B14" s="54" t="s">
        <v>95</v>
      </c>
      <c r="C14" s="326">
        <f>D14+E14</f>
        <v>0</v>
      </c>
      <c r="D14" s="53"/>
      <c r="E14" s="53"/>
    </row>
    <row r="15" spans="1:11" x14ac:dyDescent="0.3">
      <c r="A15" s="49" t="s">
        <v>86</v>
      </c>
      <c r="B15" s="50" t="s">
        <v>96</v>
      </c>
      <c r="C15" s="326">
        <f>C13+C14</f>
        <v>0</v>
      </c>
      <c r="D15" s="289">
        <f>D13+D14</f>
        <v>0</v>
      </c>
      <c r="E15" s="289">
        <f>E13+E14</f>
        <v>0</v>
      </c>
    </row>
    <row r="16" spans="1:11" x14ac:dyDescent="0.3">
      <c r="A16" s="36"/>
      <c r="B16" s="36"/>
      <c r="C16" s="36"/>
      <c r="D16" s="36"/>
      <c r="E16" s="42"/>
    </row>
    <row r="17" spans="1:9" x14ac:dyDescent="0.3">
      <c r="A17" s="36"/>
      <c r="B17" s="36"/>
      <c r="C17" s="36"/>
      <c r="D17" s="36"/>
      <c r="E17" s="36"/>
    </row>
    <row r="18" spans="1:9" x14ac:dyDescent="0.3">
      <c r="A18" s="36"/>
      <c r="B18" s="36"/>
      <c r="C18" s="36"/>
      <c r="D18" s="36"/>
      <c r="E18" s="36"/>
    </row>
    <row r="19" spans="1:9" s="35" customFormat="1" x14ac:dyDescent="0.3">
      <c r="A19" s="36"/>
      <c r="B19" s="55"/>
      <c r="C19" s="40"/>
      <c r="D19" s="378"/>
      <c r="E19" s="378"/>
      <c r="F19"/>
      <c r="I19" s="39"/>
    </row>
    <row r="20" spans="1:9" s="35" customFormat="1" x14ac:dyDescent="0.3">
      <c r="A20" s="36"/>
      <c r="B20" s="329" t="s">
        <v>343</v>
      </c>
      <c r="C20" s="36"/>
      <c r="D20" s="384" t="s">
        <v>413</v>
      </c>
      <c r="E20" s="384"/>
      <c r="F20"/>
      <c r="I20" s="39"/>
    </row>
    <row r="21" spans="1:9" s="35" customFormat="1" x14ac:dyDescent="0.3">
      <c r="A21" s="36"/>
      <c r="B21" s="36"/>
      <c r="C21" s="36"/>
      <c r="D21" s="36"/>
      <c r="E21" s="36"/>
      <c r="F21"/>
      <c r="I21" s="39"/>
    </row>
    <row r="22" spans="1:9" s="35" customFormat="1" x14ac:dyDescent="0.3">
      <c r="A22" s="36"/>
      <c r="B22" s="181"/>
      <c r="C22" s="36"/>
      <c r="D22" s="382"/>
      <c r="E22" s="382"/>
      <c r="F22"/>
      <c r="I22" s="39"/>
    </row>
    <row r="23" spans="1:9" s="35" customFormat="1" x14ac:dyDescent="0.3">
      <c r="A23" s="36"/>
      <c r="B23" s="330" t="s">
        <v>49</v>
      </c>
      <c r="C23" s="36"/>
      <c r="D23" s="383" t="s">
        <v>344</v>
      </c>
      <c r="E23" s="383"/>
      <c r="F23"/>
      <c r="I23" s="39"/>
    </row>
    <row r="24" spans="1:9" x14ac:dyDescent="0.3">
      <c r="A24" s="22"/>
      <c r="B24" s="22"/>
      <c r="C24" s="22"/>
      <c r="E24" s="22"/>
    </row>
  </sheetData>
  <mergeCells count="5">
    <mergeCell ref="D22:E22"/>
    <mergeCell ref="D23:E23"/>
    <mergeCell ref="D20:E20"/>
    <mergeCell ref="A7:E7"/>
    <mergeCell ref="D19:E19"/>
  </mergeCells>
  <dataValidations count="2">
    <dataValidation type="date" allowBlank="1" showInputMessage="1" showErrorMessage="1" error="Nekorektan datum" prompt="Унијети датум у облику dd.mm.gggg" sqref="L13 D9" xr:uid="{AA37E146-281F-4383-9320-166748A88BF7}">
      <formula1>36525</formula1>
      <formula2>51501</formula2>
    </dataValidation>
    <dataValidation type="whole" operator="greaterThanOrEqual" allowBlank="1" showInputMessage="1" showErrorMessage="1" sqref="C13:E15" xr:uid="{62187BA7-129A-4685-B834-85A9E54D0561}">
      <formula1>0</formula1>
    </dataValidation>
  </dataValidation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4A97-EEEC-4F19-AD70-3F87F9DD0C64}">
  <sheetPr codeName="Sheet9">
    <pageSetUpPr fitToPage="1"/>
  </sheetPr>
  <dimension ref="A1:C75"/>
  <sheetViews>
    <sheetView zoomScaleNormal="100" workbookViewId="0">
      <selection activeCell="C10" sqref="C10"/>
    </sheetView>
  </sheetViews>
  <sheetFormatPr defaultRowHeight="13.8" x14ac:dyDescent="0.25"/>
  <cols>
    <col min="1" max="1" width="6.77734375" style="35" bestFit="1" customWidth="1"/>
    <col min="2" max="2" width="65.77734375" style="35" customWidth="1"/>
    <col min="3" max="3" width="15.77734375" style="35" customWidth="1"/>
    <col min="4" max="16384" width="8.88671875" style="35"/>
  </cols>
  <sheetData>
    <row r="1" spans="1:3" x14ac:dyDescent="0.25">
      <c r="B1" s="10"/>
      <c r="C1" s="155" t="s">
        <v>97</v>
      </c>
    </row>
    <row r="2" spans="1:3" x14ac:dyDescent="0.25">
      <c r="B2" s="166" t="s">
        <v>336</v>
      </c>
      <c r="C2" s="26"/>
    </row>
    <row r="3" spans="1:3" x14ac:dyDescent="0.25">
      <c r="B3" s="10"/>
      <c r="C3" s="165"/>
    </row>
    <row r="4" spans="1:3" x14ac:dyDescent="0.25">
      <c r="B4" s="77" t="s">
        <v>399</v>
      </c>
    </row>
    <row r="5" spans="1:3" x14ac:dyDescent="0.25">
      <c r="B5" s="11"/>
    </row>
    <row r="6" spans="1:3" x14ac:dyDescent="0.25">
      <c r="A6" s="77"/>
      <c r="B6" s="77" t="s">
        <v>337</v>
      </c>
      <c r="C6" s="153"/>
    </row>
    <row r="9" spans="1:3" ht="14.4" customHeight="1" x14ac:dyDescent="0.25">
      <c r="A9" s="377" t="s">
        <v>323</v>
      </c>
      <c r="B9" s="377"/>
      <c r="C9" s="377"/>
    </row>
    <row r="10" spans="1:3" x14ac:dyDescent="0.25">
      <c r="B10" s="26" t="s">
        <v>52</v>
      </c>
      <c r="C10" s="27"/>
    </row>
    <row r="11" spans="1:3" x14ac:dyDescent="0.25">
      <c r="A11" s="22"/>
    </row>
    <row r="12" spans="1:3" x14ac:dyDescent="0.25">
      <c r="A12" s="22"/>
      <c r="B12" s="8"/>
      <c r="C12" s="165" t="s">
        <v>71</v>
      </c>
    </row>
    <row r="13" spans="1:3" ht="25.05" customHeight="1" x14ac:dyDescent="0.25">
      <c r="A13" s="182" t="s">
        <v>0</v>
      </c>
      <c r="B13" s="73" t="s">
        <v>98</v>
      </c>
      <c r="C13" s="195" t="s">
        <v>99</v>
      </c>
    </row>
    <row r="14" spans="1:3" x14ac:dyDescent="0.25">
      <c r="A14" s="183"/>
      <c r="B14" s="71" t="s">
        <v>100</v>
      </c>
      <c r="C14" s="234"/>
    </row>
    <row r="15" spans="1:3" x14ac:dyDescent="0.25">
      <c r="A15" s="192" t="s">
        <v>3</v>
      </c>
      <c r="B15" s="80" t="s">
        <v>101</v>
      </c>
      <c r="C15" s="304"/>
    </row>
    <row r="16" spans="1:3" x14ac:dyDescent="0.25">
      <c r="A16" s="192" t="s">
        <v>13</v>
      </c>
      <c r="B16" s="80" t="s">
        <v>102</v>
      </c>
      <c r="C16" s="304"/>
    </row>
    <row r="17" spans="1:3" x14ac:dyDescent="0.25">
      <c r="A17" s="192" t="s">
        <v>86</v>
      </c>
      <c r="B17" s="80" t="s">
        <v>478</v>
      </c>
      <c r="C17" s="188">
        <f>C18-C19-C20-C21</f>
        <v>0</v>
      </c>
    </row>
    <row r="18" spans="1:3" ht="12" customHeight="1" x14ac:dyDescent="0.25">
      <c r="A18" s="187" t="s">
        <v>103</v>
      </c>
      <c r="B18" s="191" t="s">
        <v>479</v>
      </c>
      <c r="C18" s="303"/>
    </row>
    <row r="19" spans="1:3" x14ac:dyDescent="0.25">
      <c r="A19" s="186" t="s">
        <v>104</v>
      </c>
      <c r="B19" s="81" t="s">
        <v>105</v>
      </c>
      <c r="C19" s="303"/>
    </row>
    <row r="20" spans="1:3" x14ac:dyDescent="0.25">
      <c r="A20" s="186" t="s">
        <v>106</v>
      </c>
      <c r="B20" s="191" t="s">
        <v>107</v>
      </c>
      <c r="C20" s="303"/>
    </row>
    <row r="21" spans="1:3" ht="12" customHeight="1" x14ac:dyDescent="0.25">
      <c r="A21" s="186" t="s">
        <v>108</v>
      </c>
      <c r="B21" s="191" t="s">
        <v>109</v>
      </c>
      <c r="C21" s="303"/>
    </row>
    <row r="22" spans="1:3" x14ac:dyDescent="0.25">
      <c r="A22" s="192" t="s">
        <v>88</v>
      </c>
      <c r="B22" s="80" t="s">
        <v>480</v>
      </c>
      <c r="C22" s="188">
        <f>C23-C24-C25+C26</f>
        <v>0</v>
      </c>
    </row>
    <row r="23" spans="1:3" ht="12.75" customHeight="1" x14ac:dyDescent="0.25">
      <c r="A23" s="186" t="s">
        <v>110</v>
      </c>
      <c r="B23" s="81" t="s">
        <v>481</v>
      </c>
      <c r="C23" s="303"/>
    </row>
    <row r="24" spans="1:3" x14ac:dyDescent="0.25">
      <c r="A24" s="186" t="s">
        <v>111</v>
      </c>
      <c r="B24" s="81" t="s">
        <v>112</v>
      </c>
      <c r="C24" s="303"/>
    </row>
    <row r="25" spans="1:3" x14ac:dyDescent="0.25">
      <c r="A25" s="186" t="s">
        <v>113</v>
      </c>
      <c r="B25" s="81" t="s">
        <v>114</v>
      </c>
      <c r="C25" s="303"/>
    </row>
    <row r="26" spans="1:3" x14ac:dyDescent="0.25">
      <c r="A26" s="186" t="s">
        <v>115</v>
      </c>
      <c r="B26" s="81" t="s">
        <v>116</v>
      </c>
      <c r="C26" s="303"/>
    </row>
    <row r="27" spans="1:3" x14ac:dyDescent="0.25">
      <c r="A27" s="192" t="s">
        <v>117</v>
      </c>
      <c r="B27" s="80" t="s">
        <v>482</v>
      </c>
      <c r="C27" s="188">
        <f>C28+C29-C30-C31</f>
        <v>0</v>
      </c>
    </row>
    <row r="28" spans="1:3" x14ac:dyDescent="0.25">
      <c r="A28" s="187" t="s">
        <v>118</v>
      </c>
      <c r="B28" s="191" t="s">
        <v>119</v>
      </c>
      <c r="C28" s="303"/>
    </row>
    <row r="29" spans="1:3" x14ac:dyDescent="0.25">
      <c r="A29" s="187" t="s">
        <v>120</v>
      </c>
      <c r="B29" s="191" t="s">
        <v>121</v>
      </c>
      <c r="C29" s="303"/>
    </row>
    <row r="30" spans="1:3" x14ac:dyDescent="0.25">
      <c r="A30" s="187" t="s">
        <v>122</v>
      </c>
      <c r="B30" s="191" t="s">
        <v>123</v>
      </c>
      <c r="C30" s="303"/>
    </row>
    <row r="31" spans="1:3" x14ac:dyDescent="0.25">
      <c r="A31" s="187" t="s">
        <v>124</v>
      </c>
      <c r="B31" s="191" t="s">
        <v>125</v>
      </c>
      <c r="C31" s="303"/>
    </row>
    <row r="32" spans="1:3" x14ac:dyDescent="0.25">
      <c r="A32" s="192" t="s">
        <v>126</v>
      </c>
      <c r="B32" s="80" t="s">
        <v>127</v>
      </c>
      <c r="C32" s="304"/>
    </row>
    <row r="33" spans="1:3" x14ac:dyDescent="0.25">
      <c r="A33" s="192" t="s">
        <v>128</v>
      </c>
      <c r="B33" s="80" t="s">
        <v>129</v>
      </c>
      <c r="C33" s="188">
        <f>C34+C35+C36</f>
        <v>0</v>
      </c>
    </row>
    <row r="34" spans="1:3" x14ac:dyDescent="0.25">
      <c r="A34" s="186" t="s">
        <v>130</v>
      </c>
      <c r="B34" s="81" t="s">
        <v>131</v>
      </c>
      <c r="C34" s="303"/>
    </row>
    <row r="35" spans="1:3" x14ac:dyDescent="0.25">
      <c r="A35" s="186" t="s">
        <v>132</v>
      </c>
      <c r="B35" s="81" t="s">
        <v>133</v>
      </c>
      <c r="C35" s="303"/>
    </row>
    <row r="36" spans="1:3" x14ac:dyDescent="0.25">
      <c r="A36" s="186" t="s">
        <v>134</v>
      </c>
      <c r="B36" s="81" t="s">
        <v>135</v>
      </c>
      <c r="C36" s="303"/>
    </row>
    <row r="37" spans="1:3" x14ac:dyDescent="0.25">
      <c r="A37" s="194" t="s">
        <v>274</v>
      </c>
      <c r="B37" s="80" t="s">
        <v>475</v>
      </c>
      <c r="C37" s="188">
        <f>C15+C16+C17+C22+C27+C32+C33</f>
        <v>0</v>
      </c>
    </row>
    <row r="38" spans="1:3" x14ac:dyDescent="0.25">
      <c r="A38" s="185"/>
      <c r="B38" s="118"/>
      <c r="C38" s="188"/>
    </row>
    <row r="39" spans="1:3" x14ac:dyDescent="0.25">
      <c r="A39" s="184"/>
      <c r="B39" s="71" t="s">
        <v>136</v>
      </c>
      <c r="C39" s="234"/>
    </row>
    <row r="40" spans="1:3" x14ac:dyDescent="0.25">
      <c r="A40" s="192" t="s">
        <v>137</v>
      </c>
      <c r="B40" s="80" t="s">
        <v>483</v>
      </c>
      <c r="C40" s="188">
        <f>C41+C42-C43</f>
        <v>0</v>
      </c>
    </row>
    <row r="41" spans="1:3" x14ac:dyDescent="0.25">
      <c r="A41" s="187" t="s">
        <v>138</v>
      </c>
      <c r="B41" s="81" t="s">
        <v>139</v>
      </c>
      <c r="C41" s="303"/>
    </row>
    <row r="42" spans="1:3" x14ac:dyDescent="0.25">
      <c r="A42" s="187" t="s">
        <v>140</v>
      </c>
      <c r="B42" s="81" t="s">
        <v>141</v>
      </c>
      <c r="C42" s="303"/>
    </row>
    <row r="43" spans="1:3" x14ac:dyDescent="0.25">
      <c r="A43" s="187" t="s">
        <v>142</v>
      </c>
      <c r="B43" s="81" t="s">
        <v>143</v>
      </c>
      <c r="C43" s="303"/>
    </row>
    <row r="44" spans="1:3" x14ac:dyDescent="0.25">
      <c r="A44" s="192" t="s">
        <v>144</v>
      </c>
      <c r="B44" s="80" t="s">
        <v>145</v>
      </c>
      <c r="C44" s="188">
        <f>C45+C46+C47+C48+C49</f>
        <v>0</v>
      </c>
    </row>
    <row r="45" spans="1:3" x14ac:dyDescent="0.25">
      <c r="A45" s="186" t="s">
        <v>146</v>
      </c>
      <c r="B45" s="81" t="s">
        <v>147</v>
      </c>
      <c r="C45" s="303"/>
    </row>
    <row r="46" spans="1:3" x14ac:dyDescent="0.25">
      <c r="A46" s="186" t="s">
        <v>148</v>
      </c>
      <c r="B46" s="81" t="s">
        <v>149</v>
      </c>
      <c r="C46" s="303"/>
    </row>
    <row r="47" spans="1:3" x14ac:dyDescent="0.25">
      <c r="A47" s="186" t="s">
        <v>150</v>
      </c>
      <c r="B47" s="190" t="s">
        <v>151</v>
      </c>
      <c r="C47" s="347"/>
    </row>
    <row r="48" spans="1:3" x14ac:dyDescent="0.25">
      <c r="A48" s="186" t="s">
        <v>152</v>
      </c>
      <c r="B48" s="190" t="s">
        <v>153</v>
      </c>
      <c r="C48" s="303"/>
    </row>
    <row r="49" spans="1:3" x14ac:dyDescent="0.25">
      <c r="A49" s="186" t="s">
        <v>154</v>
      </c>
      <c r="B49" s="190" t="s">
        <v>155</v>
      </c>
      <c r="C49" s="303"/>
    </row>
    <row r="50" spans="1:3" x14ac:dyDescent="0.25">
      <c r="A50" s="185"/>
      <c r="B50" s="80" t="s">
        <v>156</v>
      </c>
      <c r="C50" s="188">
        <f>C40+C44</f>
        <v>0</v>
      </c>
    </row>
    <row r="51" spans="1:3" x14ac:dyDescent="0.25">
      <c r="A51" s="193" t="s">
        <v>157</v>
      </c>
      <c r="B51" s="81" t="s">
        <v>158</v>
      </c>
      <c r="C51" s="303"/>
    </row>
    <row r="52" spans="1:3" x14ac:dyDescent="0.25">
      <c r="A52" s="193" t="s">
        <v>159</v>
      </c>
      <c r="B52" s="81" t="s">
        <v>160</v>
      </c>
      <c r="C52" s="303"/>
    </row>
    <row r="53" spans="1:3" x14ac:dyDescent="0.25">
      <c r="A53" s="193" t="s">
        <v>161</v>
      </c>
      <c r="B53" s="81" t="s">
        <v>162</v>
      </c>
      <c r="C53" s="303"/>
    </row>
    <row r="54" spans="1:3" x14ac:dyDescent="0.25">
      <c r="A54" s="193" t="s">
        <v>163</v>
      </c>
      <c r="B54" s="81" t="s">
        <v>164</v>
      </c>
      <c r="C54" s="189">
        <f>C55+C56</f>
        <v>0</v>
      </c>
    </row>
    <row r="55" spans="1:3" x14ac:dyDescent="0.25">
      <c r="A55" s="342" t="s">
        <v>165</v>
      </c>
      <c r="B55" s="81" t="s">
        <v>166</v>
      </c>
      <c r="C55" s="303"/>
    </row>
    <row r="56" spans="1:3" x14ac:dyDescent="0.25">
      <c r="A56" s="342" t="s">
        <v>167</v>
      </c>
      <c r="B56" s="81" t="s">
        <v>168</v>
      </c>
      <c r="C56" s="303"/>
    </row>
    <row r="57" spans="1:3" x14ac:dyDescent="0.25">
      <c r="A57" s="343" t="s">
        <v>170</v>
      </c>
      <c r="B57" s="80" t="s">
        <v>477</v>
      </c>
      <c r="C57" s="188">
        <f>C51+C52+C53+C54</f>
        <v>0</v>
      </c>
    </row>
    <row r="58" spans="1:3" x14ac:dyDescent="0.25">
      <c r="A58" s="343" t="s">
        <v>175</v>
      </c>
      <c r="B58" s="80" t="s">
        <v>476</v>
      </c>
      <c r="C58" s="188">
        <f>C40+C44+C51+C52+C53+C54</f>
        <v>0</v>
      </c>
    </row>
    <row r="59" spans="1:3" x14ac:dyDescent="0.25">
      <c r="A59" s="343"/>
      <c r="B59" s="344"/>
      <c r="C59" s="188"/>
    </row>
    <row r="60" spans="1:3" x14ac:dyDescent="0.25">
      <c r="A60" s="345"/>
      <c r="B60" s="71" t="s">
        <v>169</v>
      </c>
      <c r="C60" s="234"/>
    </row>
    <row r="61" spans="1:3" x14ac:dyDescent="0.25">
      <c r="A61" s="22" t="s">
        <v>176</v>
      </c>
      <c r="B61" s="81" t="s">
        <v>171</v>
      </c>
      <c r="C61" s="189"/>
    </row>
    <row r="62" spans="1:3" x14ac:dyDescent="0.25">
      <c r="A62" s="186" t="s">
        <v>437</v>
      </c>
      <c r="B62" s="81" t="s">
        <v>172</v>
      </c>
      <c r="C62" s="303"/>
    </row>
    <row r="63" spans="1:3" x14ac:dyDescent="0.25">
      <c r="A63" s="186" t="s">
        <v>438</v>
      </c>
      <c r="B63" s="81" t="s">
        <v>173</v>
      </c>
      <c r="C63" s="303"/>
    </row>
    <row r="64" spans="1:3" x14ac:dyDescent="0.25">
      <c r="A64" s="186" t="s">
        <v>439</v>
      </c>
      <c r="B64" s="81" t="s">
        <v>174</v>
      </c>
      <c r="C64" s="303"/>
    </row>
    <row r="65" spans="1:3" x14ac:dyDescent="0.25">
      <c r="A65" s="346" t="s">
        <v>440</v>
      </c>
      <c r="B65" s="81" t="s">
        <v>442</v>
      </c>
      <c r="C65" s="189">
        <f>C61+C62-C63-C64</f>
        <v>0</v>
      </c>
    </row>
    <row r="66" spans="1:3" x14ac:dyDescent="0.25">
      <c r="A66" s="14" t="s">
        <v>441</v>
      </c>
      <c r="B66" s="81" t="s">
        <v>177</v>
      </c>
      <c r="C66" s="303"/>
    </row>
    <row r="67" spans="1:3" x14ac:dyDescent="0.25">
      <c r="A67" s="22"/>
      <c r="B67" s="22"/>
      <c r="C67" s="22"/>
    </row>
    <row r="68" spans="1:3" x14ac:dyDescent="0.25">
      <c r="A68" s="22"/>
      <c r="B68" s="171"/>
      <c r="C68" s="4"/>
    </row>
    <row r="69" spans="1:3" x14ac:dyDescent="0.25">
      <c r="A69" s="22"/>
      <c r="B69" s="21" t="s">
        <v>343</v>
      </c>
      <c r="C69" s="4"/>
    </row>
    <row r="70" spans="1:3" x14ac:dyDescent="0.25">
      <c r="A70" s="22"/>
      <c r="B70" s="21"/>
      <c r="C70" s="4"/>
    </row>
    <row r="71" spans="1:3" x14ac:dyDescent="0.25">
      <c r="A71" s="22"/>
      <c r="B71" s="21"/>
      <c r="C71" s="4"/>
    </row>
    <row r="72" spans="1:3" x14ac:dyDescent="0.25">
      <c r="B72" s="30" t="s">
        <v>49</v>
      </c>
      <c r="C72" s="4"/>
    </row>
    <row r="74" spans="1:3" x14ac:dyDescent="0.25">
      <c r="B74" s="171"/>
    </row>
    <row r="75" spans="1:3" x14ac:dyDescent="0.25">
      <c r="B75" s="21" t="s">
        <v>344</v>
      </c>
    </row>
  </sheetData>
  <mergeCells count="1">
    <mergeCell ref="A9:C9"/>
  </mergeCells>
  <dataValidations count="2">
    <dataValidation type="date" allowBlank="1" showInputMessage="1" showErrorMessage="1" error="Nekorektan datum" prompt="Унијети датум у облику dd.mm.gggg" sqref="C10" xr:uid="{5019979F-7228-4B92-8E25-B4F5605B85BC}">
      <formula1>36525</formula1>
      <formula2>51501</formula2>
    </dataValidation>
    <dataValidation type="whole" allowBlank="1" showInputMessage="1" showErrorMessage="1" sqref="C14:C66" xr:uid="{36216B5B-3A1F-4386-8BFA-EE84DF225AC1}">
      <formula1>-1000000000</formula1>
      <formula2>1000000000</formula2>
    </dataValidation>
  </dataValidations>
  <pageMargins left="0.7" right="0.7" top="0.75" bottom="0.75" header="0.3" footer="0.3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70BA-E844-4FCE-B265-E30DF26A0192}">
  <sheetPr codeName="Sheet10">
    <pageSetUpPr fitToPage="1"/>
  </sheetPr>
  <dimension ref="A1:C52"/>
  <sheetViews>
    <sheetView zoomScaleNormal="100" workbookViewId="0">
      <selection activeCell="C10" sqref="C10"/>
    </sheetView>
  </sheetViews>
  <sheetFormatPr defaultRowHeight="13.8" x14ac:dyDescent="0.25"/>
  <cols>
    <col min="1" max="1" width="6.77734375" style="59" customWidth="1"/>
    <col min="2" max="2" width="65.77734375" style="59" customWidth="1"/>
    <col min="3" max="3" width="15.77734375" style="59" customWidth="1"/>
    <col min="4" max="16384" width="8.88671875" style="59"/>
  </cols>
  <sheetData>
    <row r="1" spans="1:3" x14ac:dyDescent="0.25">
      <c r="A1" s="35"/>
      <c r="B1" s="10"/>
      <c r="C1" s="155" t="s">
        <v>178</v>
      </c>
    </row>
    <row r="2" spans="1:3" x14ac:dyDescent="0.25">
      <c r="A2" s="35"/>
      <c r="B2" s="166" t="s">
        <v>336</v>
      </c>
      <c r="C2" s="26"/>
    </row>
    <row r="3" spans="1:3" x14ac:dyDescent="0.25">
      <c r="A3" s="35"/>
      <c r="B3" s="10"/>
      <c r="C3" s="165"/>
    </row>
    <row r="4" spans="1:3" x14ac:dyDescent="0.25">
      <c r="A4" s="35"/>
      <c r="B4" s="77" t="s">
        <v>399</v>
      </c>
      <c r="C4" s="35"/>
    </row>
    <row r="5" spans="1:3" x14ac:dyDescent="0.25">
      <c r="A5" s="35"/>
      <c r="B5" s="11"/>
      <c r="C5" s="35"/>
    </row>
    <row r="6" spans="1:3" x14ac:dyDescent="0.25">
      <c r="A6" s="77"/>
      <c r="B6" s="77" t="s">
        <v>337</v>
      </c>
      <c r="C6" s="153"/>
    </row>
    <row r="7" spans="1:3" x14ac:dyDescent="0.25">
      <c r="A7" s="35"/>
      <c r="B7" s="35"/>
      <c r="C7" s="35"/>
    </row>
    <row r="8" spans="1:3" x14ac:dyDescent="0.25">
      <c r="A8" s="35"/>
      <c r="B8" s="35"/>
      <c r="C8" s="35"/>
    </row>
    <row r="9" spans="1:3" x14ac:dyDescent="0.25">
      <c r="A9" s="377" t="s">
        <v>324</v>
      </c>
      <c r="B9" s="377"/>
      <c r="C9" s="377"/>
    </row>
    <row r="10" spans="1:3" x14ac:dyDescent="0.25">
      <c r="A10" s="35"/>
      <c r="B10" s="26" t="s">
        <v>341</v>
      </c>
      <c r="C10" s="27"/>
    </row>
    <row r="11" spans="1:3" x14ac:dyDescent="0.25">
      <c r="A11" s="22"/>
      <c r="B11" s="35"/>
      <c r="C11" s="35"/>
    </row>
    <row r="12" spans="1:3" x14ac:dyDescent="0.25">
      <c r="A12" s="57"/>
      <c r="B12" s="57"/>
      <c r="C12" s="204" t="s">
        <v>179</v>
      </c>
    </row>
    <row r="13" spans="1:3" s="61" customFormat="1" ht="25.05" customHeight="1" x14ac:dyDescent="0.25">
      <c r="A13" s="182" t="s">
        <v>0</v>
      </c>
      <c r="B13" s="196" t="s">
        <v>98</v>
      </c>
      <c r="C13" s="199" t="s">
        <v>99</v>
      </c>
    </row>
    <row r="14" spans="1:3" s="202" customFormat="1" x14ac:dyDescent="0.3">
      <c r="A14" s="64"/>
      <c r="B14" s="201"/>
      <c r="C14" s="203"/>
    </row>
    <row r="15" spans="1:3" s="202" customFormat="1" x14ac:dyDescent="0.3">
      <c r="A15" s="198"/>
      <c r="B15" s="198" t="s">
        <v>180</v>
      </c>
      <c r="C15" s="308"/>
    </row>
    <row r="16" spans="1:3" s="202" customFormat="1" x14ac:dyDescent="0.3">
      <c r="A16" s="63" t="s">
        <v>181</v>
      </c>
      <c r="B16" s="63" t="s">
        <v>182</v>
      </c>
      <c r="C16" s="309">
        <f>C17+C18+C19+C20</f>
        <v>0</v>
      </c>
    </row>
    <row r="17" spans="1:3" s="202" customFormat="1" x14ac:dyDescent="0.3">
      <c r="A17" s="196" t="s">
        <v>183</v>
      </c>
      <c r="B17" s="200" t="s">
        <v>184</v>
      </c>
      <c r="C17" s="306"/>
    </row>
    <row r="18" spans="1:3" s="202" customFormat="1" x14ac:dyDescent="0.3">
      <c r="A18" s="196" t="s">
        <v>185</v>
      </c>
      <c r="B18" s="200" t="s">
        <v>186</v>
      </c>
      <c r="C18" s="306"/>
    </row>
    <row r="19" spans="1:3" s="202" customFormat="1" x14ac:dyDescent="0.3">
      <c r="A19" s="196" t="s">
        <v>187</v>
      </c>
      <c r="B19" s="62" t="s">
        <v>188</v>
      </c>
      <c r="C19" s="306"/>
    </row>
    <row r="20" spans="1:3" s="202" customFormat="1" x14ac:dyDescent="0.3">
      <c r="A20" s="196" t="s">
        <v>189</v>
      </c>
      <c r="B20" s="200" t="s">
        <v>190</v>
      </c>
      <c r="C20" s="306"/>
    </row>
    <row r="21" spans="1:3" s="202" customFormat="1" x14ac:dyDescent="0.3">
      <c r="A21" s="196"/>
      <c r="B21" s="200"/>
      <c r="C21" s="310"/>
    </row>
    <row r="22" spans="1:3" s="202" customFormat="1" x14ac:dyDescent="0.3">
      <c r="A22" s="63" t="s">
        <v>191</v>
      </c>
      <c r="B22" s="63" t="s">
        <v>192</v>
      </c>
      <c r="C22" s="309">
        <f>C23+C24+C25</f>
        <v>0</v>
      </c>
    </row>
    <row r="23" spans="1:3" s="202" customFormat="1" x14ac:dyDescent="0.3">
      <c r="A23" s="196" t="s">
        <v>193</v>
      </c>
      <c r="B23" s="200" t="s">
        <v>194</v>
      </c>
      <c r="C23" s="306"/>
    </row>
    <row r="24" spans="1:3" s="202" customFormat="1" x14ac:dyDescent="0.3">
      <c r="A24" s="196" t="s">
        <v>195</v>
      </c>
      <c r="B24" s="200" t="s">
        <v>188</v>
      </c>
      <c r="C24" s="306"/>
    </row>
    <row r="25" spans="1:3" s="202" customFormat="1" x14ac:dyDescent="0.3">
      <c r="A25" s="196" t="s">
        <v>196</v>
      </c>
      <c r="B25" s="200" t="s">
        <v>197</v>
      </c>
      <c r="C25" s="306"/>
    </row>
    <row r="26" spans="1:3" s="202" customFormat="1" x14ac:dyDescent="0.3">
      <c r="A26" s="63" t="s">
        <v>198</v>
      </c>
      <c r="B26" s="63" t="s">
        <v>199</v>
      </c>
      <c r="C26" s="309">
        <f>C16-C22</f>
        <v>0</v>
      </c>
    </row>
    <row r="27" spans="1:3" s="202" customFormat="1" x14ac:dyDescent="0.3">
      <c r="A27" s="64"/>
      <c r="B27" s="64"/>
      <c r="C27" s="310"/>
    </row>
    <row r="28" spans="1:3" s="202" customFormat="1" x14ac:dyDescent="0.3">
      <c r="A28" s="197"/>
      <c r="B28" s="198" t="s">
        <v>200</v>
      </c>
      <c r="C28" s="311"/>
    </row>
    <row r="29" spans="1:3" s="202" customFormat="1" x14ac:dyDescent="0.3">
      <c r="A29" s="63" t="s">
        <v>201</v>
      </c>
      <c r="B29" s="63" t="s">
        <v>202</v>
      </c>
      <c r="C29" s="309">
        <f>C30+C31+C32</f>
        <v>0</v>
      </c>
    </row>
    <row r="30" spans="1:3" s="202" customFormat="1" x14ac:dyDescent="0.3">
      <c r="A30" s="196" t="s">
        <v>110</v>
      </c>
      <c r="B30" s="200" t="s">
        <v>203</v>
      </c>
      <c r="C30" s="306"/>
    </row>
    <row r="31" spans="1:3" s="202" customFormat="1" x14ac:dyDescent="0.3">
      <c r="A31" s="196" t="s">
        <v>111</v>
      </c>
      <c r="B31" s="200" t="s">
        <v>204</v>
      </c>
      <c r="C31" s="306"/>
    </row>
    <row r="32" spans="1:3" s="202" customFormat="1" x14ac:dyDescent="0.3">
      <c r="A32" s="196" t="s">
        <v>113</v>
      </c>
      <c r="B32" s="200" t="s">
        <v>205</v>
      </c>
      <c r="C32" s="305"/>
    </row>
    <row r="33" spans="1:3" s="202" customFormat="1" x14ac:dyDescent="0.3">
      <c r="A33" s="196"/>
      <c r="B33" s="200"/>
      <c r="C33" s="309"/>
    </row>
    <row r="34" spans="1:3" s="202" customFormat="1" x14ac:dyDescent="0.3">
      <c r="A34" s="63" t="s">
        <v>206</v>
      </c>
      <c r="B34" s="63" t="s">
        <v>207</v>
      </c>
      <c r="C34" s="309">
        <f>C35+C36+C37+C38</f>
        <v>0</v>
      </c>
    </row>
    <row r="35" spans="1:3" s="202" customFormat="1" x14ac:dyDescent="0.3">
      <c r="A35" s="196" t="s">
        <v>208</v>
      </c>
      <c r="B35" s="62" t="s">
        <v>209</v>
      </c>
      <c r="C35" s="307"/>
    </row>
    <row r="36" spans="1:3" s="202" customFormat="1" x14ac:dyDescent="0.3">
      <c r="A36" s="196" t="s">
        <v>210</v>
      </c>
      <c r="B36" s="200" t="s">
        <v>211</v>
      </c>
      <c r="C36" s="307"/>
    </row>
    <row r="37" spans="1:3" s="202" customFormat="1" x14ac:dyDescent="0.3">
      <c r="A37" s="196" t="s">
        <v>212</v>
      </c>
      <c r="B37" s="200" t="s">
        <v>204</v>
      </c>
      <c r="C37" s="307"/>
    </row>
    <row r="38" spans="1:3" s="202" customFormat="1" x14ac:dyDescent="0.3">
      <c r="A38" s="196" t="s">
        <v>213</v>
      </c>
      <c r="B38" s="200" t="s">
        <v>214</v>
      </c>
      <c r="C38" s="307"/>
    </row>
    <row r="39" spans="1:3" s="202" customFormat="1" x14ac:dyDescent="0.3">
      <c r="A39" s="63" t="s">
        <v>215</v>
      </c>
      <c r="B39" s="63" t="s">
        <v>216</v>
      </c>
      <c r="C39" s="305"/>
    </row>
    <row r="40" spans="1:3" s="202" customFormat="1" x14ac:dyDescent="0.3">
      <c r="A40" s="63" t="s">
        <v>217</v>
      </c>
      <c r="B40" s="63" t="s">
        <v>218</v>
      </c>
      <c r="C40" s="309">
        <f>C26+C29-C34-C39</f>
        <v>0</v>
      </c>
    </row>
    <row r="41" spans="1:3" s="202" customFormat="1" x14ac:dyDescent="0.3">
      <c r="A41" s="200" t="s">
        <v>219</v>
      </c>
      <c r="B41" s="200" t="s">
        <v>220</v>
      </c>
      <c r="C41" s="306"/>
    </row>
    <row r="42" spans="1:3" s="202" customFormat="1" x14ac:dyDescent="0.3">
      <c r="A42" s="63" t="s">
        <v>221</v>
      </c>
      <c r="B42" s="63" t="s">
        <v>222</v>
      </c>
      <c r="C42" s="309">
        <f>C40-C41</f>
        <v>0</v>
      </c>
    </row>
    <row r="43" spans="1:3" x14ac:dyDescent="0.25">
      <c r="A43" s="57"/>
      <c r="B43" s="57"/>
      <c r="C43" s="58"/>
    </row>
    <row r="44" spans="1:3" x14ac:dyDescent="0.25">
      <c r="A44" s="60"/>
      <c r="B44" s="60"/>
      <c r="C44" s="60"/>
    </row>
    <row r="45" spans="1:3" x14ac:dyDescent="0.25">
      <c r="A45" s="60"/>
      <c r="B45" s="171"/>
      <c r="C45" s="60"/>
    </row>
    <row r="46" spans="1:3" x14ac:dyDescent="0.25">
      <c r="A46" s="60"/>
      <c r="B46" s="21" t="s">
        <v>343</v>
      </c>
      <c r="C46" s="60"/>
    </row>
    <row r="47" spans="1:3" x14ac:dyDescent="0.25">
      <c r="A47" s="60"/>
      <c r="B47" s="21"/>
      <c r="C47" s="60"/>
    </row>
    <row r="48" spans="1:3" x14ac:dyDescent="0.25">
      <c r="A48" s="60"/>
      <c r="B48" s="21"/>
      <c r="C48" s="60"/>
    </row>
    <row r="49" spans="1:3" x14ac:dyDescent="0.25">
      <c r="A49" s="60"/>
      <c r="B49" s="30" t="s">
        <v>49</v>
      </c>
      <c r="C49" s="60"/>
    </row>
    <row r="50" spans="1:3" x14ac:dyDescent="0.25">
      <c r="A50" s="60"/>
      <c r="B50" s="35"/>
      <c r="C50" s="60"/>
    </row>
    <row r="51" spans="1:3" x14ac:dyDescent="0.25">
      <c r="B51" s="171"/>
    </row>
    <row r="52" spans="1:3" x14ac:dyDescent="0.25">
      <c r="B52" s="21" t="s">
        <v>344</v>
      </c>
    </row>
  </sheetData>
  <mergeCells count="1">
    <mergeCell ref="A9:C9"/>
  </mergeCells>
  <dataValidations count="2">
    <dataValidation type="date" allowBlank="1" showInputMessage="1" showErrorMessage="1" error="Nekorektan datum" prompt="Унијети датум у облику dd.mm.gggg" sqref="C10" xr:uid="{4C90E072-2D7B-45DC-A1E6-B3F96FA5C384}">
      <formula1>36525</formula1>
      <formula2>51501</formula2>
    </dataValidation>
    <dataValidation type="whole" allowBlank="1" showInputMessage="1" showErrorMessage="1" sqref="C14:C42" xr:uid="{43813989-6BF1-4DEF-AA98-6807964FCB08}">
      <formula1>-1000000000</formula1>
      <formula2>1000000000</formula2>
    </dataValidation>
  </dataValidations>
  <pageMargins left="0.7" right="0.7" top="0.75" bottom="0.75" header="0.3" footer="0.3"/>
  <pageSetup scale="92" orientation="portrait" r:id="rId1"/>
  <headerFooter>
    <oddFooter>&amp;C&amp;1#&amp;"Arial"&amp;8&amp;K000000Internal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AB9E-9B2A-4288-B8F7-35028B47BABA}">
  <sheetPr codeName="Sheet11">
    <pageSetUpPr fitToPage="1"/>
  </sheetPr>
  <dimension ref="A1:F44"/>
  <sheetViews>
    <sheetView zoomScaleNormal="100" workbookViewId="0">
      <selection activeCell="C11" sqref="C11"/>
    </sheetView>
  </sheetViews>
  <sheetFormatPr defaultRowHeight="14.4" x14ac:dyDescent="0.3"/>
  <cols>
    <col min="1" max="1" width="4.5546875" customWidth="1"/>
    <col min="2" max="2" width="43" customWidth="1"/>
    <col min="3" max="6" width="16.44140625" customWidth="1"/>
  </cols>
  <sheetData>
    <row r="1" spans="1:6" x14ac:dyDescent="0.3">
      <c r="A1" s="1"/>
      <c r="B1" s="10"/>
      <c r="C1" s="65"/>
      <c r="F1" s="3" t="s">
        <v>223</v>
      </c>
    </row>
    <row r="2" spans="1:6" x14ac:dyDescent="0.3">
      <c r="A2" s="1"/>
      <c r="B2" s="166" t="s">
        <v>336</v>
      </c>
      <c r="C2" s="1"/>
      <c r="F2" s="26"/>
    </row>
    <row r="3" spans="1:6" x14ac:dyDescent="0.3">
      <c r="A3" s="1"/>
      <c r="B3" s="10"/>
      <c r="C3" s="67"/>
    </row>
    <row r="4" spans="1:6" x14ac:dyDescent="0.3">
      <c r="A4" s="1"/>
      <c r="B4" s="77" t="s">
        <v>399</v>
      </c>
      <c r="C4" s="1"/>
      <c r="D4" s="68"/>
    </row>
    <row r="5" spans="1:6" x14ac:dyDescent="0.3">
      <c r="A5" s="7"/>
      <c r="B5" s="11"/>
      <c r="C5" s="1"/>
      <c r="D5" s="6"/>
      <c r="E5" s="69"/>
      <c r="F5" s="69"/>
    </row>
    <row r="6" spans="1:6" x14ac:dyDescent="0.3">
      <c r="A6" s="7"/>
      <c r="B6" s="77" t="s">
        <v>337</v>
      </c>
      <c r="C6" s="1"/>
      <c r="D6" s="1"/>
      <c r="E6" s="69"/>
      <c r="F6" s="69"/>
    </row>
    <row r="7" spans="1:6" x14ac:dyDescent="0.3">
      <c r="A7" s="7"/>
      <c r="B7" s="77"/>
      <c r="C7" s="1"/>
      <c r="D7" s="1"/>
      <c r="E7" s="69"/>
      <c r="F7" s="69"/>
    </row>
    <row r="8" spans="1:6" x14ac:dyDescent="0.3">
      <c r="A8" s="7"/>
      <c r="B8" s="1"/>
      <c r="C8" s="1"/>
      <c r="D8" s="1"/>
      <c r="E8" s="69"/>
      <c r="F8" s="69"/>
    </row>
    <row r="9" spans="1:6" x14ac:dyDescent="0.3">
      <c r="A9" s="367" t="s">
        <v>325</v>
      </c>
      <c r="B9" s="367"/>
      <c r="C9" s="367"/>
      <c r="D9" s="367"/>
      <c r="E9" s="367"/>
      <c r="F9" s="367"/>
    </row>
    <row r="11" spans="1:6" x14ac:dyDescent="0.3">
      <c r="A11" s="8"/>
      <c r="B11" s="9" t="s">
        <v>224</v>
      </c>
      <c r="C11" s="27"/>
      <c r="D11" s="8"/>
      <c r="E11" s="69"/>
      <c r="F11" s="69"/>
    </row>
    <row r="12" spans="1:6" x14ac:dyDescent="0.3">
      <c r="A12" s="1"/>
      <c r="B12" s="1"/>
      <c r="C12" s="1"/>
      <c r="D12" s="1"/>
      <c r="E12" s="69"/>
      <c r="F12" s="69"/>
    </row>
    <row r="13" spans="1:6" x14ac:dyDescent="0.3">
      <c r="A13" s="1"/>
      <c r="B13" s="1"/>
      <c r="C13" s="26"/>
      <c r="D13" s="1"/>
      <c r="E13" s="69"/>
      <c r="F13" s="26" t="s">
        <v>71</v>
      </c>
    </row>
    <row r="14" spans="1:6" ht="14.4" customHeight="1" x14ac:dyDescent="0.3">
      <c r="A14" s="362" t="s">
        <v>0</v>
      </c>
      <c r="B14" s="368" t="s">
        <v>1</v>
      </c>
      <c r="C14" s="362" t="s">
        <v>365</v>
      </c>
      <c r="D14" s="362" t="s">
        <v>366</v>
      </c>
      <c r="E14" s="362" t="s">
        <v>230</v>
      </c>
      <c r="F14" s="362" t="s">
        <v>232</v>
      </c>
    </row>
    <row r="15" spans="1:6" x14ac:dyDescent="0.3">
      <c r="A15" s="365"/>
      <c r="B15" s="369"/>
      <c r="C15" s="365"/>
      <c r="D15" s="365"/>
      <c r="E15" s="365"/>
      <c r="F15" s="365"/>
    </row>
    <row r="16" spans="1:6" x14ac:dyDescent="0.3">
      <c r="A16" s="365"/>
      <c r="B16" s="369"/>
      <c r="C16" s="365"/>
      <c r="D16" s="365"/>
      <c r="E16" s="365"/>
      <c r="F16" s="365"/>
    </row>
    <row r="17" spans="1:6" x14ac:dyDescent="0.3">
      <c r="A17" s="366"/>
      <c r="B17" s="370"/>
      <c r="C17" s="366"/>
      <c r="D17" s="366"/>
      <c r="E17" s="366"/>
      <c r="F17" s="366"/>
    </row>
    <row r="18" spans="1:6" s="206" customFormat="1" ht="12" x14ac:dyDescent="0.3">
      <c r="A18" s="205">
        <v>1</v>
      </c>
      <c r="B18" s="205">
        <v>2</v>
      </c>
      <c r="C18" s="205">
        <v>3</v>
      </c>
      <c r="D18" s="205">
        <v>4</v>
      </c>
      <c r="E18" s="205">
        <v>5</v>
      </c>
      <c r="F18" s="205" t="s">
        <v>367</v>
      </c>
    </row>
    <row r="19" spans="1:6" x14ac:dyDescent="0.3">
      <c r="A19" s="71"/>
      <c r="B19" s="80" t="s">
        <v>225</v>
      </c>
      <c r="C19" s="227"/>
      <c r="D19" s="227"/>
      <c r="E19" s="227"/>
      <c r="F19" s="227"/>
    </row>
    <row r="20" spans="1:6" x14ac:dyDescent="0.3">
      <c r="A20" s="73" t="s">
        <v>3</v>
      </c>
      <c r="B20" s="81" t="s">
        <v>5</v>
      </c>
      <c r="C20" s="15"/>
      <c r="D20" s="15"/>
      <c r="E20" s="15"/>
      <c r="F20" s="13">
        <f>C20+D20+E20</f>
        <v>0</v>
      </c>
    </row>
    <row r="21" spans="1:6" x14ac:dyDescent="0.3">
      <c r="A21" s="73" t="s">
        <v>13</v>
      </c>
      <c r="B21" s="81" t="s">
        <v>7</v>
      </c>
      <c r="C21" s="15"/>
      <c r="D21" s="15"/>
      <c r="E21" s="15"/>
      <c r="F21" s="13">
        <f t="shared" ref="F21:F26" si="0">C21+D21+E21</f>
        <v>0</v>
      </c>
    </row>
    <row r="22" spans="1:6" x14ac:dyDescent="0.3">
      <c r="A22" s="73" t="s">
        <v>86</v>
      </c>
      <c r="B22" s="81" t="s">
        <v>8</v>
      </c>
      <c r="C22" s="15"/>
      <c r="D22" s="15"/>
      <c r="E22" s="15"/>
      <c r="F22" s="13">
        <f t="shared" si="0"/>
        <v>0</v>
      </c>
    </row>
    <row r="23" spans="1:6" x14ac:dyDescent="0.3">
      <c r="A23" s="73" t="s">
        <v>88</v>
      </c>
      <c r="B23" s="81" t="s">
        <v>9</v>
      </c>
      <c r="C23" s="15"/>
      <c r="D23" s="15"/>
      <c r="E23" s="15"/>
      <c r="F23" s="13">
        <f t="shared" si="0"/>
        <v>0</v>
      </c>
    </row>
    <row r="24" spans="1:6" x14ac:dyDescent="0.3">
      <c r="A24" s="73" t="s">
        <v>117</v>
      </c>
      <c r="B24" s="81" t="s">
        <v>10</v>
      </c>
      <c r="C24" s="15"/>
      <c r="D24" s="15"/>
      <c r="E24" s="15"/>
      <c r="F24" s="13">
        <f t="shared" si="0"/>
        <v>0</v>
      </c>
    </row>
    <row r="25" spans="1:6" x14ac:dyDescent="0.3">
      <c r="A25" s="73" t="s">
        <v>126</v>
      </c>
      <c r="B25" s="81" t="s">
        <v>11</v>
      </c>
      <c r="C25" s="15"/>
      <c r="D25" s="15"/>
      <c r="E25" s="15"/>
      <c r="F25" s="13">
        <f t="shared" si="0"/>
        <v>0</v>
      </c>
    </row>
    <row r="26" spans="1:6" x14ac:dyDescent="0.3">
      <c r="A26" s="73" t="s">
        <v>128</v>
      </c>
      <c r="B26" s="81" t="s">
        <v>12</v>
      </c>
      <c r="C26" s="15"/>
      <c r="D26" s="15"/>
      <c r="E26" s="15"/>
      <c r="F26" s="13">
        <f t="shared" si="0"/>
        <v>0</v>
      </c>
    </row>
    <row r="27" spans="1:6" x14ac:dyDescent="0.3">
      <c r="A27" s="72"/>
      <c r="B27" s="71" t="s">
        <v>226</v>
      </c>
      <c r="C27" s="13">
        <f>SUM(C20:C26)</f>
        <v>0</v>
      </c>
      <c r="D27" s="13">
        <f>SUM(D20:D26)</f>
        <v>0</v>
      </c>
      <c r="E27" s="13">
        <f>SUM(E20:E26)</f>
        <v>0</v>
      </c>
      <c r="F27" s="13">
        <f>SUM(F20:F26)</f>
        <v>0</v>
      </c>
    </row>
    <row r="28" spans="1:6" x14ac:dyDescent="0.3">
      <c r="A28" s="74"/>
      <c r="B28" s="81"/>
      <c r="C28" s="13"/>
      <c r="D28" s="13"/>
      <c r="E28" s="13"/>
      <c r="F28" s="13"/>
    </row>
    <row r="29" spans="1:6" x14ac:dyDescent="0.3">
      <c r="A29" s="71"/>
      <c r="B29" s="80" t="s">
        <v>227</v>
      </c>
      <c r="C29" s="235"/>
      <c r="D29" s="235"/>
      <c r="E29" s="235"/>
      <c r="F29" s="227"/>
    </row>
    <row r="30" spans="1:6" x14ac:dyDescent="0.3">
      <c r="A30" s="73" t="s">
        <v>3</v>
      </c>
      <c r="B30" s="81" t="s">
        <v>15</v>
      </c>
      <c r="C30" s="15"/>
      <c r="D30" s="15"/>
      <c r="E30" s="15"/>
      <c r="F30" s="13">
        <f>C30+D30+E30</f>
        <v>0</v>
      </c>
    </row>
    <row r="31" spans="1:6" x14ac:dyDescent="0.3">
      <c r="A31" s="73" t="s">
        <v>13</v>
      </c>
      <c r="B31" s="81" t="s">
        <v>17</v>
      </c>
      <c r="C31" s="15"/>
      <c r="D31" s="15"/>
      <c r="E31" s="15"/>
      <c r="F31" s="13">
        <f t="shared" ref="F31:F33" si="1">C31+D31+E31</f>
        <v>0</v>
      </c>
    </row>
    <row r="32" spans="1:6" x14ac:dyDescent="0.3">
      <c r="A32" s="73" t="s">
        <v>86</v>
      </c>
      <c r="B32" s="81" t="s">
        <v>18</v>
      </c>
      <c r="C32" s="15"/>
      <c r="D32" s="15"/>
      <c r="E32" s="15"/>
      <c r="F32" s="13">
        <f t="shared" si="1"/>
        <v>0</v>
      </c>
    </row>
    <row r="33" spans="1:6" x14ac:dyDescent="0.3">
      <c r="A33" s="73" t="s">
        <v>88</v>
      </c>
      <c r="B33" s="81" t="s">
        <v>12</v>
      </c>
      <c r="C33" s="15"/>
      <c r="D33" s="15"/>
      <c r="E33" s="15"/>
      <c r="F33" s="13">
        <f t="shared" si="1"/>
        <v>0</v>
      </c>
    </row>
    <row r="34" spans="1:6" x14ac:dyDescent="0.3">
      <c r="A34" s="71"/>
      <c r="B34" s="71" t="s">
        <v>228</v>
      </c>
      <c r="C34" s="13">
        <f>SUM(C30:C33)</f>
        <v>0</v>
      </c>
      <c r="D34" s="13">
        <f>SUM(D30:D33)</f>
        <v>0</v>
      </c>
      <c r="E34" s="13">
        <f>SUM(E30:E33)</f>
        <v>0</v>
      </c>
      <c r="F34" s="13">
        <f>SUM(F30:F33)</f>
        <v>0</v>
      </c>
    </row>
    <row r="35" spans="1:6" x14ac:dyDescent="0.3">
      <c r="A35" s="1"/>
      <c r="B35" s="1"/>
      <c r="C35" s="1"/>
      <c r="D35" s="1"/>
      <c r="E35" s="69"/>
      <c r="F35" s="69"/>
    </row>
    <row r="36" spans="1:6" x14ac:dyDescent="0.3">
      <c r="A36" s="1"/>
      <c r="B36" s="1"/>
      <c r="C36" s="1"/>
      <c r="D36" s="1"/>
      <c r="E36" s="69"/>
      <c r="F36" s="69"/>
    </row>
    <row r="37" spans="1:6" x14ac:dyDescent="0.3">
      <c r="A37" s="1"/>
      <c r="B37" s="171"/>
      <c r="C37" s="1"/>
      <c r="D37" s="76"/>
      <c r="E37" s="69"/>
      <c r="F37" s="69"/>
    </row>
    <row r="38" spans="1:6" x14ac:dyDescent="0.3">
      <c r="A38" s="1"/>
      <c r="B38" s="21" t="s">
        <v>343</v>
      </c>
      <c r="C38" s="1"/>
      <c r="D38" s="4"/>
      <c r="E38" s="69"/>
      <c r="F38" s="69"/>
    </row>
    <row r="39" spans="1:6" x14ac:dyDescent="0.3">
      <c r="B39" s="21"/>
      <c r="C39" s="69"/>
      <c r="D39" s="69"/>
      <c r="E39" s="69"/>
      <c r="F39" s="69"/>
    </row>
    <row r="40" spans="1:6" x14ac:dyDescent="0.3">
      <c r="B40" s="21"/>
      <c r="C40" s="69"/>
      <c r="D40" s="69"/>
      <c r="E40" s="69"/>
      <c r="F40" s="69"/>
    </row>
    <row r="41" spans="1:6" x14ac:dyDescent="0.3">
      <c r="B41" s="30" t="s">
        <v>49</v>
      </c>
    </row>
    <row r="42" spans="1:6" x14ac:dyDescent="0.3">
      <c r="B42" s="35"/>
    </row>
    <row r="43" spans="1:6" x14ac:dyDescent="0.3">
      <c r="B43" s="171"/>
    </row>
    <row r="44" spans="1:6" x14ac:dyDescent="0.3">
      <c r="B44" s="21" t="s">
        <v>344</v>
      </c>
    </row>
  </sheetData>
  <mergeCells count="7">
    <mergeCell ref="F14:F17"/>
    <mergeCell ref="A9:F9"/>
    <mergeCell ref="A14:A17"/>
    <mergeCell ref="B14:B17"/>
    <mergeCell ref="C14:C17"/>
    <mergeCell ref="D14:D17"/>
    <mergeCell ref="E14:E17"/>
  </mergeCells>
  <dataValidations count="1">
    <dataValidation type="date" allowBlank="1" showInputMessage="1" showErrorMessage="1" error="Nekorektan datum" prompt="Унијети датум у облику dd.mm.gggg" sqref="C11" xr:uid="{B4A0A3D0-EC63-4405-8E9D-441314A600D7}">
      <formula1>36525</formula1>
      <formula2>51501</formula2>
    </dataValidation>
  </dataValidations>
  <pageMargins left="0.7" right="0.7" top="0.75" bottom="0.75" header="0.3" footer="0.3"/>
  <pageSetup paperSize="9" scale="77" orientation="portrait" r:id="rId1"/>
  <colBreaks count="1" manualBreakCount="1">
    <brk id="7" max="1048575" man="1"/>
  </colBreaks>
  <ignoredErrors>
    <ignoredError sqref="F20:F26 F30:F3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08A1-1C00-4352-9BCB-A2BCB60F4A00}">
  <sheetPr codeName="Sheet12">
    <pageSetUpPr fitToPage="1"/>
  </sheetPr>
  <dimension ref="A1:E44"/>
  <sheetViews>
    <sheetView zoomScaleNormal="100" workbookViewId="0">
      <selection activeCell="C11" sqref="C11"/>
    </sheetView>
  </sheetViews>
  <sheetFormatPr defaultRowHeight="13.8" x14ac:dyDescent="0.25"/>
  <cols>
    <col min="1" max="1" width="5" style="35" customWidth="1"/>
    <col min="2" max="2" width="45.44140625" style="35" customWidth="1"/>
    <col min="3" max="3" width="15.88671875" style="35" customWidth="1"/>
    <col min="4" max="4" width="16" style="35" customWidth="1"/>
    <col min="5" max="5" width="14.6640625" style="35" customWidth="1"/>
    <col min="6" max="16384" width="8.88671875" style="35"/>
  </cols>
  <sheetData>
    <row r="1" spans="1:5" x14ac:dyDescent="0.25">
      <c r="A1" s="1"/>
      <c r="B1" s="10"/>
      <c r="C1" s="65"/>
      <c r="E1" s="3" t="s">
        <v>229</v>
      </c>
    </row>
    <row r="2" spans="1:5" x14ac:dyDescent="0.25">
      <c r="A2" s="1"/>
      <c r="B2" s="166" t="s">
        <v>336</v>
      </c>
      <c r="C2" s="1"/>
      <c r="D2" s="26"/>
      <c r="E2" s="26"/>
    </row>
    <row r="3" spans="1:5" x14ac:dyDescent="0.25">
      <c r="A3" s="1"/>
      <c r="B3" s="10"/>
      <c r="C3" s="67"/>
      <c r="D3" s="385"/>
      <c r="E3" s="385"/>
    </row>
    <row r="4" spans="1:5" x14ac:dyDescent="0.25">
      <c r="A4" s="7"/>
      <c r="B4" s="77" t="s">
        <v>399</v>
      </c>
      <c r="C4" s="1"/>
      <c r="D4" s="6"/>
      <c r="E4" s="6"/>
    </row>
    <row r="5" spans="1:5" x14ac:dyDescent="0.25">
      <c r="A5" s="7"/>
      <c r="B5" s="11"/>
      <c r="C5" s="1"/>
      <c r="D5" s="1"/>
      <c r="E5" s="6"/>
    </row>
    <row r="6" spans="1:5" x14ac:dyDescent="0.25">
      <c r="A6" s="7"/>
      <c r="B6" s="77" t="s">
        <v>337</v>
      </c>
      <c r="C6" s="1"/>
      <c r="D6" s="1"/>
      <c r="E6" s="6"/>
    </row>
    <row r="7" spans="1:5" x14ac:dyDescent="0.25">
      <c r="A7" s="7"/>
      <c r="B7" s="77"/>
      <c r="C7" s="1"/>
      <c r="D7" s="1"/>
      <c r="E7" s="6"/>
    </row>
    <row r="8" spans="1:5" x14ac:dyDescent="0.25">
      <c r="A8" s="7"/>
      <c r="B8" s="6"/>
      <c r="C8" s="1"/>
      <c r="D8" s="1"/>
      <c r="E8" s="6"/>
    </row>
    <row r="9" spans="1:5" x14ac:dyDescent="0.25">
      <c r="A9" s="367" t="s">
        <v>326</v>
      </c>
      <c r="B9" s="386"/>
      <c r="C9" s="386"/>
      <c r="D9" s="386"/>
      <c r="E9" s="386"/>
    </row>
    <row r="11" spans="1:5" x14ac:dyDescent="0.25">
      <c r="A11" s="8"/>
      <c r="B11" s="9" t="s">
        <v>224</v>
      </c>
      <c r="C11" s="27"/>
      <c r="D11" s="8"/>
      <c r="E11" s="8"/>
    </row>
    <row r="12" spans="1:5" x14ac:dyDescent="0.25">
      <c r="A12" s="2"/>
      <c r="B12" s="2"/>
      <c r="C12" s="77"/>
      <c r="D12" s="2"/>
      <c r="E12" s="2"/>
    </row>
    <row r="13" spans="1:5" x14ac:dyDescent="0.25">
      <c r="A13" s="1"/>
      <c r="B13" s="1"/>
      <c r="C13" s="26"/>
      <c r="D13" s="1"/>
      <c r="E13" s="26" t="s">
        <v>71</v>
      </c>
    </row>
    <row r="14" spans="1:5" x14ac:dyDescent="0.25">
      <c r="A14" s="362" t="s">
        <v>0</v>
      </c>
      <c r="B14" s="368" t="s">
        <v>1</v>
      </c>
      <c r="C14" s="362" t="s">
        <v>230</v>
      </c>
      <c r="D14" s="362" t="s">
        <v>231</v>
      </c>
      <c r="E14" s="362" t="s">
        <v>232</v>
      </c>
    </row>
    <row r="15" spans="1:5" x14ac:dyDescent="0.25">
      <c r="A15" s="365"/>
      <c r="B15" s="369"/>
      <c r="C15" s="365"/>
      <c r="D15" s="365"/>
      <c r="E15" s="365"/>
    </row>
    <row r="16" spans="1:5" x14ac:dyDescent="0.25">
      <c r="A16" s="365"/>
      <c r="B16" s="369"/>
      <c r="C16" s="365"/>
      <c r="D16" s="365"/>
      <c r="E16" s="365"/>
    </row>
    <row r="17" spans="1:5" x14ac:dyDescent="0.25">
      <c r="A17" s="366"/>
      <c r="B17" s="370"/>
      <c r="C17" s="366"/>
      <c r="D17" s="366"/>
      <c r="E17" s="366"/>
    </row>
    <row r="18" spans="1:5" s="164" customFormat="1" ht="12" x14ac:dyDescent="0.3">
      <c r="A18" s="205">
        <v>1</v>
      </c>
      <c r="B18" s="205">
        <v>2</v>
      </c>
      <c r="C18" s="205">
        <v>3</v>
      </c>
      <c r="D18" s="205">
        <v>4</v>
      </c>
      <c r="E18" s="205" t="s">
        <v>233</v>
      </c>
    </row>
    <row r="19" spans="1:5" x14ac:dyDescent="0.25">
      <c r="A19" s="16" t="s">
        <v>234</v>
      </c>
      <c r="B19" s="80" t="s">
        <v>225</v>
      </c>
      <c r="C19" s="227"/>
      <c r="D19" s="227"/>
      <c r="E19" s="227"/>
    </row>
    <row r="20" spans="1:5" x14ac:dyDescent="0.25">
      <c r="A20" s="14">
        <v>1</v>
      </c>
      <c r="B20" s="81" t="s">
        <v>5</v>
      </c>
      <c r="C20" s="15"/>
      <c r="D20" s="15"/>
      <c r="E20" s="13">
        <f>C20+D20</f>
        <v>0</v>
      </c>
    </row>
    <row r="21" spans="1:5" x14ac:dyDescent="0.25">
      <c r="A21" s="14">
        <v>2</v>
      </c>
      <c r="B21" s="81" t="s">
        <v>7</v>
      </c>
      <c r="C21" s="15"/>
      <c r="D21" s="15"/>
      <c r="E21" s="13">
        <f t="shared" ref="E21:E26" si="0">C21+D21</f>
        <v>0</v>
      </c>
    </row>
    <row r="22" spans="1:5" x14ac:dyDescent="0.25">
      <c r="A22" s="14">
        <v>3</v>
      </c>
      <c r="B22" s="81" t="s">
        <v>8</v>
      </c>
      <c r="C22" s="15"/>
      <c r="D22" s="15"/>
      <c r="E22" s="13">
        <f t="shared" si="0"/>
        <v>0</v>
      </c>
    </row>
    <row r="23" spans="1:5" x14ac:dyDescent="0.25">
      <c r="A23" s="14">
        <v>4</v>
      </c>
      <c r="B23" s="81" t="s">
        <v>9</v>
      </c>
      <c r="C23" s="15"/>
      <c r="D23" s="15"/>
      <c r="E23" s="13">
        <f t="shared" si="0"/>
        <v>0</v>
      </c>
    </row>
    <row r="24" spans="1:5" x14ac:dyDescent="0.25">
      <c r="A24" s="14">
        <v>5</v>
      </c>
      <c r="B24" s="81" t="s">
        <v>10</v>
      </c>
      <c r="C24" s="15"/>
      <c r="D24" s="15"/>
      <c r="E24" s="13">
        <f t="shared" si="0"/>
        <v>0</v>
      </c>
    </row>
    <row r="25" spans="1:5" x14ac:dyDescent="0.25">
      <c r="A25" s="14">
        <v>6</v>
      </c>
      <c r="B25" s="81" t="s">
        <v>11</v>
      </c>
      <c r="C25" s="15"/>
      <c r="D25" s="15"/>
      <c r="E25" s="13">
        <f t="shared" si="0"/>
        <v>0</v>
      </c>
    </row>
    <row r="26" spans="1:5" x14ac:dyDescent="0.25">
      <c r="A26" s="14">
        <v>7</v>
      </c>
      <c r="B26" s="81" t="s">
        <v>12</v>
      </c>
      <c r="C26" s="15"/>
      <c r="D26" s="15"/>
      <c r="E26" s="13">
        <f t="shared" si="0"/>
        <v>0</v>
      </c>
    </row>
    <row r="27" spans="1:5" x14ac:dyDescent="0.25">
      <c r="A27" s="12"/>
      <c r="B27" s="71" t="s">
        <v>226</v>
      </c>
      <c r="C27" s="13">
        <f>SUM(C20:C26)</f>
        <v>0</v>
      </c>
      <c r="D27" s="13">
        <f>SUM(D20:D26)</f>
        <v>0</v>
      </c>
      <c r="E27" s="13">
        <f>SUM(E20:E26)</f>
        <v>0</v>
      </c>
    </row>
    <row r="28" spans="1:5" x14ac:dyDescent="0.25">
      <c r="A28" s="14"/>
      <c r="B28" s="81"/>
      <c r="C28" s="13"/>
      <c r="D28" s="13"/>
      <c r="E28" s="13"/>
    </row>
    <row r="29" spans="1:5" x14ac:dyDescent="0.25">
      <c r="A29" s="16" t="s">
        <v>235</v>
      </c>
      <c r="B29" s="80" t="s">
        <v>227</v>
      </c>
      <c r="C29" s="235"/>
      <c r="D29" s="235"/>
      <c r="E29" s="227"/>
    </row>
    <row r="30" spans="1:5" x14ac:dyDescent="0.25">
      <c r="A30" s="14">
        <v>1</v>
      </c>
      <c r="B30" s="81" t="s">
        <v>15</v>
      </c>
      <c r="C30" s="15"/>
      <c r="D30" s="15"/>
      <c r="E30" s="13">
        <f>C30+D30</f>
        <v>0</v>
      </c>
    </row>
    <row r="31" spans="1:5" x14ac:dyDescent="0.25">
      <c r="A31" s="14">
        <v>2</v>
      </c>
      <c r="B31" s="81" t="s">
        <v>17</v>
      </c>
      <c r="C31" s="15"/>
      <c r="D31" s="15"/>
      <c r="E31" s="13">
        <f t="shared" ref="E31:E33" si="1">C31+D31</f>
        <v>0</v>
      </c>
    </row>
    <row r="32" spans="1:5" x14ac:dyDescent="0.25">
      <c r="A32" s="14">
        <v>3</v>
      </c>
      <c r="B32" s="81" t="s">
        <v>18</v>
      </c>
      <c r="C32" s="15"/>
      <c r="D32" s="15"/>
      <c r="E32" s="13">
        <f t="shared" si="1"/>
        <v>0</v>
      </c>
    </row>
    <row r="33" spans="1:5" x14ac:dyDescent="0.25">
      <c r="A33" s="14">
        <v>4</v>
      </c>
      <c r="B33" s="81" t="s">
        <v>12</v>
      </c>
      <c r="C33" s="15"/>
      <c r="D33" s="15"/>
      <c r="E33" s="13">
        <f t="shared" si="1"/>
        <v>0</v>
      </c>
    </row>
    <row r="34" spans="1:5" x14ac:dyDescent="0.25">
      <c r="A34" s="12"/>
      <c r="B34" s="71" t="s">
        <v>228</v>
      </c>
      <c r="C34" s="13">
        <f>SUM(C30:C33)</f>
        <v>0</v>
      </c>
      <c r="D34" s="13">
        <f>SUM(D30:D33)</f>
        <v>0</v>
      </c>
      <c r="E34" s="13">
        <f>SUM(E30:E33)</f>
        <v>0</v>
      </c>
    </row>
    <row r="35" spans="1:5" x14ac:dyDescent="0.25">
      <c r="A35" s="2"/>
      <c r="B35" s="2"/>
      <c r="C35" s="82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71"/>
      <c r="C37" s="1"/>
      <c r="D37" s="76"/>
      <c r="E37" s="1"/>
    </row>
    <row r="38" spans="1:5" x14ac:dyDescent="0.25">
      <c r="A38" s="1"/>
      <c r="B38" s="21" t="s">
        <v>343</v>
      </c>
      <c r="C38" s="1"/>
      <c r="D38" s="6"/>
      <c r="E38" s="1"/>
    </row>
    <row r="39" spans="1:5" x14ac:dyDescent="0.25">
      <c r="B39" s="21"/>
    </row>
    <row r="40" spans="1:5" x14ac:dyDescent="0.25">
      <c r="B40" s="21"/>
    </row>
    <row r="41" spans="1:5" x14ac:dyDescent="0.25">
      <c r="B41" s="30" t="s">
        <v>49</v>
      </c>
    </row>
    <row r="43" spans="1:5" x14ac:dyDescent="0.25">
      <c r="B43" s="171"/>
    </row>
    <row r="44" spans="1:5" x14ac:dyDescent="0.25">
      <c r="B44" s="21" t="s">
        <v>344</v>
      </c>
    </row>
  </sheetData>
  <mergeCells count="7">
    <mergeCell ref="D3:E3"/>
    <mergeCell ref="A9:E9"/>
    <mergeCell ref="A14:A17"/>
    <mergeCell ref="B14:B17"/>
    <mergeCell ref="C14:C17"/>
    <mergeCell ref="D14:D17"/>
    <mergeCell ref="E14:E17"/>
  </mergeCells>
  <dataValidations count="1">
    <dataValidation type="date" allowBlank="1" showInputMessage="1" showErrorMessage="1" error="Nekorektan datum" prompt="Унијети датум у облику dd.mm.gggg" sqref="C11" xr:uid="{853060CF-8638-4261-AA35-9D55E477C805}">
      <formula1>36525</formula1>
      <formula2>51501</formula2>
    </dataValidation>
  </dataValidations>
  <pageMargins left="0.7" right="0.7" top="0.75" bottom="0.75" header="0.3" footer="0.3"/>
  <pageSetup paperSize="9" scale="90" orientation="portrait" r:id="rId1"/>
  <colBreaks count="1" manualBreakCount="1">
    <brk id="6" max="1048575" man="1"/>
  </colBreaks>
  <ignoredErrors>
    <ignoredError sqref="E20:E26 E30:E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ОБРАСЦИ ДЛ</vt:lpstr>
      <vt:lpstr>2.1.1 ДЛ-ЕЛИН Прилог 1</vt:lpstr>
      <vt:lpstr>2.1.2 ДЛ-ОЛ Прилог 2</vt:lpstr>
      <vt:lpstr>2.1.3 СПН и ФТА - Г.Т. Прилог 3</vt:lpstr>
      <vt:lpstr>2.1.4 СПН-ФТА-СКЛ Прилог 4</vt:lpstr>
      <vt:lpstr>2.2.1 БС-ДЛ Прилог 5</vt:lpstr>
      <vt:lpstr>2.2.2 БУ-ДЛ Прилог 6</vt:lpstr>
      <vt:lpstr>2.2.3 СПФЛ - ДЛ Прилог 7</vt:lpstr>
      <vt:lpstr>2.2.4 СПOЛ-ДЛ Прилог 8</vt:lpstr>
      <vt:lpstr>2.2.5 РЕЗ ФЛ - ДЛ Прилог 9</vt:lpstr>
      <vt:lpstr>2.2.6 НД-ДЛ Прилог 10</vt:lpstr>
      <vt:lpstr>2.2.7 НИ-ДЛ Прилог 11</vt:lpstr>
      <vt:lpstr>2.2.8 ИПЛ - ДЛ Прилог 12</vt:lpstr>
      <vt:lpstr>2.2.9 ВЛ - ДЛ Прилог 13</vt:lpstr>
      <vt:lpstr>2.2.10 ДЛ-ППК Прилог 14</vt:lpstr>
      <vt:lpstr>2.2.11 КСЗ - ДЛ Прилог 15 </vt:lpstr>
      <vt:lpstr>2.2.12 ОРГ-ДЛ Прилог 16</vt:lpstr>
      <vt:lpstr>2.2.13 АБРС - ДЛ Прилог 17</vt:lpstr>
      <vt:lpstr>'2.1.1 ДЛ-ЕЛИН Прилог 1'!Print_Area</vt:lpstr>
      <vt:lpstr>'2.1.2 ДЛ-ОЛ Прилог 2'!Print_Area</vt:lpstr>
      <vt:lpstr>'2.1.3 СПН и ФТА - Г.Т. Прилог 3'!Print_Area</vt:lpstr>
      <vt:lpstr>'2.1.4 СПН-ФТА-СКЛ Прилог 4'!Print_Area</vt:lpstr>
      <vt:lpstr>'2.2.1 БС-ДЛ Прилог 5'!Print_Area</vt:lpstr>
      <vt:lpstr>'2.2.10 ДЛ-ППК Прилог 14'!Print_Area</vt:lpstr>
      <vt:lpstr>'2.2.11 КСЗ - ДЛ Прилог 15 '!Print_Area</vt:lpstr>
      <vt:lpstr>'2.2.12 ОРГ-ДЛ Прилог 16'!Print_Area</vt:lpstr>
      <vt:lpstr>'2.2.13 АБРС - ДЛ Прилог 17'!Print_Area</vt:lpstr>
      <vt:lpstr>'2.2.2 БУ-ДЛ Прилог 6'!Print_Area</vt:lpstr>
      <vt:lpstr>'2.2.3 СПФЛ - ДЛ Прилог 7'!Print_Area</vt:lpstr>
      <vt:lpstr>'2.2.4 СПOЛ-ДЛ Прилог 8'!Print_Area</vt:lpstr>
      <vt:lpstr>'2.2.5 РЕЗ ФЛ - ДЛ Прилог 9'!Print_Area</vt:lpstr>
      <vt:lpstr>'2.2.6 НД-ДЛ Прилог 10'!Print_Area</vt:lpstr>
      <vt:lpstr>'2.2.7 НИ-ДЛ Прилог 11'!Print_Area</vt:lpstr>
      <vt:lpstr>'2.2.8 ИПЛ - ДЛ Прилог 12'!Print_Area</vt:lpstr>
      <vt:lpstr>'2.2.9 ВЛ - ДЛ Прилог 13'!Print_Area</vt:lpstr>
      <vt:lpstr>'ОБРАСЦИ ДЛ'!Print_Area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Stupar</dc:creator>
  <cp:lastModifiedBy>Aleksandra Vasilić</cp:lastModifiedBy>
  <cp:lastPrinted>2024-03-14T10:09:41Z</cp:lastPrinted>
  <dcterms:created xsi:type="dcterms:W3CDTF">2023-09-19T10:10:39Z</dcterms:created>
  <dcterms:modified xsi:type="dcterms:W3CDTF">2024-04-08T20:43:41Z</dcterms:modified>
</cp:coreProperties>
</file>