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gtihomir\Desktop\"/>
    </mc:Choice>
  </mc:AlternateContent>
  <xr:revisionPtr revIDLastSave="0" documentId="8_{FDDFFADF-B27F-4C12-8023-0B50F1E41161}" xr6:coauthVersionLast="47" xr6:coauthVersionMax="47" xr10:uidLastSave="{00000000-0000-0000-0000-000000000000}"/>
  <bookViews>
    <workbookView xWindow="-108" yWindow="-108" windowWidth="23256" windowHeight="12456" xr2:uid="{206B2D7E-38F9-469C-9389-1D431C3ABBB1}"/>
  </bookViews>
  <sheets>
    <sheet name="unos" sheetId="12" r:id="rId1"/>
    <sheet name="p" sheetId="15" state="hidden" r:id="rId2"/>
  </sheets>
  <definedNames>
    <definedName name="polja">p!$A$1:$D$17</definedName>
    <definedName name="_xlnm.Print_Area" localSheetId="0">unos!$A$1:$H$39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2" l="1"/>
  <c r="D13" i="12"/>
  <c r="D18" i="12" s="1"/>
  <c r="E17" i="12"/>
  <c r="D6" i="15" s="1"/>
  <c r="D17" i="12"/>
  <c r="D13" i="15" l="1"/>
  <c r="D7" i="15"/>
  <c r="A4" i="15" l="1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3" i="15"/>
  <c r="B2" i="15"/>
  <c r="B6" i="15" s="1"/>
  <c r="D10" i="15"/>
  <c r="D11" i="15"/>
  <c r="D12" i="15"/>
  <c r="D16" i="15"/>
  <c r="D3" i="15"/>
  <c r="D4" i="15"/>
  <c r="D5" i="15"/>
  <c r="B16" i="15" l="1"/>
  <c r="B8" i="15"/>
  <c r="B12" i="15"/>
  <c r="B4" i="15"/>
  <c r="B17" i="15"/>
  <c r="B9" i="15"/>
  <c r="B13" i="15"/>
  <c r="B5" i="15"/>
  <c r="B15" i="15"/>
  <c r="B11" i="15"/>
  <c r="B7" i="15"/>
  <c r="B3" i="15"/>
  <c r="B14" i="15"/>
  <c r="B10" i="15"/>
  <c r="D24" i="12" l="1"/>
  <c r="D2" i="15" l="1"/>
  <c r="D25" i="12"/>
  <c r="D14" i="15"/>
  <c r="D9" i="15"/>
  <c r="D27" i="12" l="1"/>
  <c r="D8" i="15"/>
  <c r="D17" i="15" l="1"/>
  <c r="D15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Aleksandra Vasilić</author>
  </authors>
  <commentList>
    <comment ref="D6" authorId="0" shapeId="0" xr:uid="{2E39F184-32A6-46FD-B55A-FBA7344AB8BB}">
      <text>
        <r>
          <rPr>
            <b/>
            <sz val="9"/>
            <color indexed="81"/>
            <rFont val="Tahoma"/>
            <family val="2"/>
            <charset val="204"/>
          </rPr>
          <t>TIP</t>
        </r>
      </text>
    </comment>
  </commentList>
</comments>
</file>

<file path=xl/sharedStrings.xml><?xml version="1.0" encoding="utf-8"?>
<sst xmlns="http://schemas.openxmlformats.org/spreadsheetml/2006/main" count="81" uniqueCount="60">
  <si>
    <t>/ матични број /</t>
  </si>
  <si>
    <t>ОПИС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</si>
  <si>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</si>
  <si>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</si>
  <si>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</si>
  <si>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</si>
  <si>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</si>
  <si>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</si>
  <si>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</si>
  <si>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</si>
  <si>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</si>
  <si>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</si>
  <si>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 xml:space="preserve">Напоменe: </t>
  </si>
  <si>
    <t>011</t>
  </si>
  <si>
    <t>sifra</t>
  </si>
  <si>
    <t>datum</t>
  </si>
  <si>
    <t>oznaka</t>
  </si>
  <si>
    <t>са стањем на дан</t>
  </si>
  <si>
    <t xml:space="preserve">/ назив МКО / </t>
  </si>
  <si>
    <t>Износ</t>
  </si>
  <si>
    <t>(у 000 КМ/ %)</t>
  </si>
  <si>
    <t>012</t>
  </si>
  <si>
    <t>013</t>
  </si>
  <si>
    <t>Извјештај се попуњава са стањем на дан на извјештајни датум.</t>
  </si>
  <si>
    <t>ИЗВЈЕШТАЈ О КОЕФИЦИЈЕНТУ ОДРЖИВОСТИ ПОСЛОВНОГ МОДЕЛА</t>
  </si>
  <si>
    <t>&gt;100,01%</t>
  </si>
  <si>
    <t>ПЕКС</t>
  </si>
  <si>
    <t>Отписани кредити</t>
  </si>
  <si>
    <t>051</t>
  </si>
  <si>
    <t>052</t>
  </si>
  <si>
    <t>053</t>
  </si>
  <si>
    <t>Пондер ризика (%)</t>
  </si>
  <si>
    <t>Обавезно унијети све износе у бијелим пољима, сива поља се аутоматски попуњавају.</t>
  </si>
  <si>
    <t xml:space="preserve"> /име и презиме/</t>
  </si>
  <si>
    <t>/број телефона/</t>
  </si>
  <si>
    <r>
      <t>Укупна изложеност</t>
    </r>
    <r>
      <rPr>
        <i/>
        <sz val="10"/>
        <rFont val="Calibri"/>
        <family val="2"/>
        <charset val="204"/>
      </rPr>
      <t xml:space="preserve"> (у 000 КМ)</t>
    </r>
  </si>
  <si>
    <r>
      <t xml:space="preserve">Укупна изложеност </t>
    </r>
    <r>
      <rPr>
        <i/>
        <sz val="10"/>
        <rFont val="Calibri"/>
        <family val="2"/>
        <charset val="204"/>
      </rPr>
      <t>(у 000 КМ)</t>
    </r>
  </si>
  <si>
    <t>Образац МКО: KOПМ</t>
  </si>
  <si>
    <t>&lt;10,00%</t>
  </si>
  <si>
    <t>10,01% - 20,00%</t>
  </si>
  <si>
    <t>20,01% - 30,00%</t>
  </si>
  <si>
    <t>30,01% - 40,00%</t>
  </si>
  <si>
    <t>40,01% - 50,00%</t>
  </si>
  <si>
    <t>50,01% - 100,00%</t>
  </si>
  <si>
    <r>
      <t xml:space="preserve">К - </t>
    </r>
    <r>
      <rPr>
        <sz val="9"/>
        <color rgb="FF000000"/>
        <rFont val="Times New Roman"/>
        <family val="1"/>
        <charset val="204"/>
      </rPr>
      <t>укупни капитал МКО на извјештајни датум</t>
    </r>
  </si>
  <si>
    <t>ОИ - одржива изложеност</t>
  </si>
  <si>
    <t>КОПМ - коефицијент одрживости пословног модела</t>
  </si>
  <si>
    <t>Пондерисана ефективна каматна стопа (%) се односи на период од 01.01. текуће године до извјештајног датума.</t>
  </si>
  <si>
    <t>Тип</t>
  </si>
  <si>
    <r>
      <t>Укупни капитал/улог</t>
    </r>
    <r>
      <rPr>
        <i/>
        <sz val="10"/>
        <color theme="1"/>
        <rFont val="Calibri"/>
        <family val="2"/>
        <charset val="204"/>
      </rPr>
      <t xml:space="preserve"> (у 000 КМ)</t>
    </r>
  </si>
  <si>
    <r>
      <t>Коефицијент одрживости пословног модела-КОПМ</t>
    </r>
    <r>
      <rPr>
        <i/>
        <sz val="10"/>
        <color theme="1"/>
        <rFont val="Calibri"/>
        <family val="2"/>
        <charset val="204"/>
      </rPr>
      <t xml:space="preserve"> (%)</t>
    </r>
  </si>
  <si>
    <t xml:space="preserve">   од чега: бруто кредити</t>
  </si>
  <si>
    <t>Активни кредити</t>
  </si>
  <si>
    <r>
      <t xml:space="preserve">Пондерисана ефективна каматна стопа - ПЕКС </t>
    </r>
    <r>
      <rPr>
        <i/>
        <sz val="10"/>
        <rFont val="Calibri"/>
        <family val="2"/>
        <charset val="204"/>
      </rPr>
      <t>(%)</t>
    </r>
  </si>
  <si>
    <r>
      <t>Укупна одржива изложеност (активни кредити + отписани кредити)</t>
    </r>
    <r>
      <rPr>
        <i/>
        <sz val="10"/>
        <rFont val="Calibri"/>
        <family val="2"/>
        <charset val="204"/>
      </rPr>
      <t xml:space="preserve"> (у 000 КМ)</t>
    </r>
  </si>
  <si>
    <t>Отписани кредити (од 01.01.2025. године)</t>
  </si>
  <si>
    <t xml:space="preserve">   од чега: камате и накнаде</t>
  </si>
  <si>
    <t>Износи у табели се уносе у 000 КМ и без децималних мјеста, или у %.</t>
  </si>
  <si>
    <r>
      <t>Одржива изложеност по основу активних кредита</t>
    </r>
    <r>
      <rPr>
        <i/>
        <sz val="10"/>
        <rFont val="Calibri"/>
        <family val="2"/>
        <charset val="204"/>
      </rPr>
      <t xml:space="preserve"> (у 000 КМ)</t>
    </r>
  </si>
  <si>
    <r>
      <t>Одржива изложеност по основу отписаних кредита</t>
    </r>
    <r>
      <rPr>
        <i/>
        <sz val="10"/>
        <rFont val="Calibri"/>
        <family val="2"/>
        <charset val="204"/>
      </rPr>
      <t xml:space="preserve"> (у 000 КМ)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</si>
</sst>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10"/>
      <name val="CYDutchR"/>
    </font>
    <font>
      <b/>
      <sz val="10"/>
      <color rgb="FFC00000"/>
      <name val="Calibri"/>
      <family val="2"/>
      <charset val="204"/>
    </font>
    <font>
      <b/>
      <sz val="1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i/>
      <sz val="10"/>
      <name val="Calibri"/>
      <family val="2"/>
      <charset val="204"/>
    </font>
    <font>
      <sz val="8"/>
      <name val="Aptos Narrow"/>
      <family val="2"/>
      <charset val="204"/>
      <scheme val="minor"/>
    </font>
    <font>
      <sz val="10"/>
      <name val="Times New Roman"/>
      <family val="1"/>
      <charset val="204"/>
    </font>
    <font>
      <sz val="9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</font>
    <font>
      <i/>
      <sz val="10"/>
      <color theme="1"/>
      <name val="Calibri"/>
      <family val="2"/>
      <charset val="204"/>
    </font>
    <font>
      <sz val="9"/>
      <color rgb="FF1F1A17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9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7F0"/>
        <bgColor indexed="64"/>
      </patternFill>
    </fill>
    <fill>
      <patternFill patternType="solid">
        <fgColor rgb="FFCAD3E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77">
    <xf numFmtId="0" fontId="0" fillId="0" borderId="0" xfId="0"/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4" fontId="11" fillId="0" borderId="0" xfId="0" quotePrefix="1" applyNumberFormat="1" applyFont="1" applyAlignment="1">
      <alignment vertical="center"/>
    </xf>
    <xf numFmtId="3" fontId="11" fillId="0" borderId="0" xfId="0" quotePrefix="1" applyNumberFormat="1" applyFont="1" applyAlignment="1">
      <alignment horizontal="right" vertical="center"/>
    </xf>
    <xf numFmtId="4" fontId="11" fillId="0" borderId="0" xfId="0" quotePrefix="1" applyNumberFormat="1" applyFont="1" applyAlignment="1">
      <alignment horizontal="right" vertical="center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3" fontId="2" fillId="0" borderId="3" xfId="0" applyNumberFormat="1" applyFont="1" applyBorder="1" applyAlignment="1" applyProtection="1">
      <alignment horizontal="right" vertical="center"/>
      <protection locked="0"/>
    </xf>
    <xf numFmtId="14" fontId="8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2" borderId="0" xfId="2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center" vertical="center"/>
    </xf>
    <xf numFmtId="3" fontId="8" fillId="4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right" vertical="center"/>
    </xf>
    <xf numFmtId="10" fontId="14" fillId="0" borderId="2" xfId="0" applyNumberFormat="1" applyFont="1" applyBorder="1" applyAlignment="1">
      <alignment horizontal="left" vertical="center"/>
    </xf>
    <xf numFmtId="49" fontId="2" fillId="0" borderId="14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49" fontId="2" fillId="0" borderId="15" xfId="0" applyNumberFormat="1" applyFont="1" applyBorder="1" applyAlignment="1">
      <alignment horizontal="center" vertical="center"/>
    </xf>
    <xf numFmtId="3" fontId="8" fillId="3" borderId="1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9" fontId="6" fillId="5" borderId="6" xfId="0" applyNumberFormat="1" applyFont="1" applyFill="1" applyBorder="1" applyAlignment="1">
      <alignment horizontal="center" vertical="center"/>
    </xf>
    <xf numFmtId="3" fontId="8" fillId="5" borderId="8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1" fillId="0" borderId="1" xfId="3" applyFont="1" applyBorder="1" applyAlignment="1" applyProtection="1">
      <alignment horizontal="center" vertical="center"/>
      <protection locked="0"/>
    </xf>
    <xf numFmtId="0" fontId="11" fillId="0" borderId="1" xfId="3" applyFont="1" applyBorder="1" applyAlignment="1" applyProtection="1">
      <alignment horizontal="center" vertical="center" wrapText="1"/>
      <protection locked="0"/>
    </xf>
    <xf numFmtId="0" fontId="11" fillId="0" borderId="0" xfId="3" applyFont="1" applyAlignment="1">
      <alignment horizontal="center" vertical="center"/>
    </xf>
    <xf numFmtId="0" fontId="11" fillId="0" borderId="18" xfId="3" applyFont="1" applyBorder="1" applyAlignment="1">
      <alignment horizontal="center" vertical="center" wrapText="1"/>
    </xf>
    <xf numFmtId="3" fontId="2" fillId="0" borderId="12" xfId="0" applyNumberFormat="1" applyFont="1" applyBorder="1" applyAlignment="1" applyProtection="1">
      <alignment horizontal="right" vertical="center"/>
      <protection locked="0"/>
    </xf>
    <xf numFmtId="0" fontId="2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5" fillId="4" borderId="7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2" fillId="2" borderId="0" xfId="1" applyFont="1" applyFill="1" applyAlignment="1">
      <alignment vertical="center"/>
    </xf>
    <xf numFmtId="49" fontId="13" fillId="0" borderId="2" xfId="0" applyNumberFormat="1" applyFont="1" applyBorder="1" applyAlignment="1">
      <alignment horizontal="center" vertical="center"/>
    </xf>
    <xf numFmtId="3" fontId="7" fillId="3" borderId="12" xfId="0" applyNumberFormat="1" applyFont="1" applyFill="1" applyBorder="1" applyAlignment="1">
      <alignment horizontal="right" vertical="center"/>
    </xf>
    <xf numFmtId="0" fontId="17" fillId="0" borderId="0" xfId="0" applyFont="1"/>
    <xf numFmtId="0" fontId="18" fillId="0" borderId="0" xfId="0" applyFont="1"/>
    <xf numFmtId="3" fontId="2" fillId="0" borderId="13" xfId="0" applyNumberFormat="1" applyFont="1" applyBorder="1" applyAlignment="1" applyProtection="1">
      <alignment horizontal="right" vertical="center"/>
      <protection locked="0"/>
    </xf>
    <xf numFmtId="2" fontId="11" fillId="0" borderId="0" xfId="0" quotePrefix="1" applyNumberFormat="1" applyFont="1" applyAlignment="1">
      <alignment horizontal="right" vertical="center"/>
    </xf>
    <xf numFmtId="3" fontId="14" fillId="0" borderId="2" xfId="0" applyNumberFormat="1" applyFont="1" applyBorder="1" applyAlignment="1">
      <alignment horizontal="center" vertical="center"/>
    </xf>
    <xf numFmtId="3" fontId="2" fillId="3" borderId="12" xfId="0" applyNumberFormat="1" applyFont="1" applyFill="1" applyBorder="1" applyAlignment="1">
      <alignment horizontal="right" vertical="center"/>
    </xf>
    <xf numFmtId="4" fontId="8" fillId="3" borderId="1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3" fontId="7" fillId="0" borderId="12" xfId="0" applyNumberFormat="1" applyFont="1" applyBorder="1" applyAlignment="1" applyProtection="1">
      <alignment horizontal="right" vertical="center"/>
      <protection locked="0"/>
    </xf>
    <xf numFmtId="3" fontId="19" fillId="0" borderId="0" xfId="0" quotePrefix="1" applyNumberFormat="1" applyFont="1" applyAlignment="1">
      <alignment horizontal="right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1" fontId="21" fillId="0" borderId="1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/>
    <xf numFmtId="0" fontId="2" fillId="2" borderId="0" xfId="1" applyFont="1" applyFill="1"/>
  </cellXfs>
  <cellStyles count="4">
    <cellStyle name="Normal" xfId="0" builtinId="0"/>
    <cellStyle name="Normal 10 2" xfId="1" xr:uid="{EBEE983A-9043-40D3-8798-72CDD85C8878}"/>
    <cellStyle name="Normal 3" xfId="3" xr:uid="{8B71DD46-6477-47C8-8491-63783912741B}"/>
    <cellStyle name="Normal_akddmmgg" xfId="2" xr:uid="{8B6C52A0-737D-4389-AFC3-255A0C1DD5D8}"/>
  </cellStyles>
  <dxfs count="0"/>
  <tableStyles count="0" defaultTableStyle="TableStyleMedium2" defaultPivotStyle="PivotStyleLight16"/>
  <colors>
    <mruColors>
      <color rgb="FFCAD3E4"/>
      <color rgb="FFE2E7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4191</xdr:colOff>
      <xdr:row>23</xdr:row>
      <xdr:rowOff>144780</xdr:rowOff>
    </xdr:from>
    <xdr:ext cx="1177117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BCEDA654-E660-6975-7997-8F436E69F056}"/>
                </a:ext>
              </a:extLst>
            </xdr:cNvPr>
            <xdr:cNvSpPr txBox="1"/>
          </xdr:nvSpPr>
          <xdr:spPr>
            <a:xfrm>
              <a:off x="7426071" y="4366260"/>
              <a:ext cx="1177117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Cyrl-BA" sz="1100" b="0" i="1">
                        <a:latin typeface="Cambria Math" panose="02040503050406030204" pitchFamily="18" charset="0"/>
                      </a:rPr>
                      <m:t>КОПМ</m:t>
                    </m:r>
                    <m:r>
                      <a:rPr lang="en-US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sr-Cyrl-BA" sz="1100" b="0" i="1">
                            <a:latin typeface="Cambria Math" panose="02040503050406030204" pitchFamily="18" charset="0"/>
                          </a:rPr>
                          <m:t>К</m:t>
                        </m:r>
                      </m:num>
                      <m:den>
                        <m:r>
                          <a:rPr lang="sr-Cyrl-BA" sz="1100" b="0" i="1">
                            <a:latin typeface="Cambria Math" panose="02040503050406030204" pitchFamily="18" charset="0"/>
                          </a:rPr>
                          <m:t>ОИ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𝑋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BCEDA654-E660-6975-7997-8F436E69F056}"/>
                </a:ext>
              </a:extLst>
            </xdr:cNvPr>
            <xdr:cNvSpPr txBox="1"/>
          </xdr:nvSpPr>
          <xdr:spPr>
            <a:xfrm>
              <a:off x="7426071" y="4366260"/>
              <a:ext cx="1177117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sr-Cyrl-BA" sz="1100" b="0" i="0">
                  <a:latin typeface="Cambria Math" panose="02040503050406030204" pitchFamily="18" charset="0"/>
                </a:rPr>
                <a:t>КОПМ</a:t>
              </a:r>
              <a:r>
                <a:rPr lang="en-US" sz="1100" i="0">
                  <a:latin typeface="Cambria Math" panose="02040503050406030204" pitchFamily="18" charset="0"/>
                </a:rPr>
                <a:t>=</a:t>
              </a:r>
              <a:r>
                <a:rPr lang="sr-Cyrl-BA" sz="1100" b="0" i="0">
                  <a:latin typeface="Cambria Math" panose="02040503050406030204" pitchFamily="18" charset="0"/>
                </a:rPr>
                <a:t>К</a:t>
              </a:r>
              <a:r>
                <a:rPr lang="en-US" sz="1100" b="0" i="0">
                  <a:latin typeface="Cambria Math" panose="02040503050406030204" pitchFamily="18" charset="0"/>
                </a:rPr>
                <a:t>/</a:t>
              </a:r>
              <a:r>
                <a:rPr lang="sr-Cyrl-BA" sz="1100" b="0" i="0">
                  <a:latin typeface="Cambria Math" panose="02040503050406030204" pitchFamily="18" charset="0"/>
                </a:rPr>
                <a:t>ОИ</a:t>
              </a:r>
              <a:r>
                <a:rPr lang="en-US" sz="1100" b="0" i="0">
                  <a:latin typeface="Cambria Math" panose="02040503050406030204" pitchFamily="18" charset="0"/>
                </a:rPr>
                <a:t> 𝑋 100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14621-4189-416A-B70F-1291248593DD}">
  <sheetPr codeName="Sheet1"/>
  <dimension ref="B1:I39"/>
  <sheetViews>
    <sheetView showGridLines="0" tabSelected="1" topLeftCell="A6" zoomScaleNormal="100" workbookViewId="0">
      <selection activeCell="C24" sqref="C24"/>
    </sheetView>
  </sheetViews>
  <sheetFormatPr defaultRowHeight="13.8" x14ac:dyDescent="0.3"/>
  <cols>
    <col min="1" max="1" width="3.77734375" style="35" customWidth="1"/>
    <col min="2" max="2" width="7.77734375" style="35" customWidth="1"/>
    <col min="3" max="3" width="70.33203125" style="35" customWidth="1"/>
    <col min="4" max="4" width="14.88671875" style="35" customWidth="1"/>
    <col min="5" max="5" width="3.21875" style="31" hidden="1" customWidth="1"/>
    <col min="6" max="6" width="11.44140625" style="35" customWidth="1"/>
    <col min="7" max="7" width="16" style="35" customWidth="1"/>
    <col min="8" max="8" width="24" style="35" customWidth="1"/>
    <col min="9" max="9" width="3.88671875" style="35" hidden="1" customWidth="1"/>
    <col min="10" max="10" width="21.44140625" style="35" customWidth="1"/>
    <col min="11" max="16384" width="8.88671875" style="35"/>
  </cols>
  <sheetData>
    <row r="1" spans="2:9" x14ac:dyDescent="0.3">
      <c r="C1" s="67"/>
      <c r="D1" s="10"/>
      <c r="E1" s="12"/>
      <c r="F1" s="68"/>
      <c r="G1" s="11"/>
      <c r="H1" s="11" t="s">
        <v>37</v>
      </c>
      <c r="I1" s="11"/>
    </row>
    <row r="2" spans="2:9" x14ac:dyDescent="0.3">
      <c r="C2" s="69" t="s">
        <v>18</v>
      </c>
      <c r="D2" s="10"/>
      <c r="E2" s="12"/>
      <c r="F2" s="12" t="s">
        <v>0</v>
      </c>
      <c r="G2" s="42"/>
      <c r="H2" s="15"/>
      <c r="I2" s="42"/>
    </row>
    <row r="3" spans="2:9" x14ac:dyDescent="0.3">
      <c r="C3" s="12"/>
      <c r="D3" s="10"/>
      <c r="E3" s="12"/>
      <c r="G3" s="42"/>
      <c r="I3" s="42"/>
    </row>
    <row r="4" spans="2:9" ht="14.4" customHeight="1" x14ac:dyDescent="0.3">
      <c r="B4" s="74" t="s">
        <v>24</v>
      </c>
      <c r="C4" s="74"/>
      <c r="D4" s="74"/>
      <c r="E4" s="13"/>
      <c r="F4" s="14"/>
      <c r="G4" s="13"/>
      <c r="H4" s="13"/>
      <c r="I4" s="13"/>
    </row>
    <row r="5" spans="2:9" ht="14.4" customHeight="1" x14ac:dyDescent="0.3">
      <c r="B5" s="13"/>
      <c r="C5" s="13"/>
      <c r="D5" s="13"/>
      <c r="E5" s="13"/>
      <c r="F5" s="14"/>
      <c r="G5" s="13"/>
      <c r="H5" s="13"/>
      <c r="I5" s="13"/>
    </row>
    <row r="6" spans="2:9" x14ac:dyDescent="0.3">
      <c r="B6" s="15"/>
      <c r="C6" s="16" t="s">
        <v>17</v>
      </c>
      <c r="D6" s="7"/>
      <c r="E6" s="9"/>
    </row>
    <row r="7" spans="2:9" x14ac:dyDescent="0.3">
      <c r="B7" s="15"/>
      <c r="C7" s="16"/>
      <c r="D7" s="9"/>
      <c r="E7" s="9"/>
    </row>
    <row r="9" spans="2:9" x14ac:dyDescent="0.3">
      <c r="D9" s="15" t="s">
        <v>20</v>
      </c>
    </row>
    <row r="10" spans="2:9" ht="14.4" customHeight="1" x14ac:dyDescent="0.3">
      <c r="B10" s="70" t="s">
        <v>1</v>
      </c>
      <c r="C10" s="71"/>
      <c r="D10" s="17" t="s">
        <v>19</v>
      </c>
      <c r="G10" s="43"/>
    </row>
    <row r="11" spans="2:9" x14ac:dyDescent="0.3">
      <c r="B11" s="72"/>
      <c r="C11" s="73"/>
      <c r="D11" s="18" t="s">
        <v>2</v>
      </c>
    </row>
    <row r="12" spans="2:9" x14ac:dyDescent="0.3">
      <c r="B12" s="19"/>
      <c r="C12" s="44" t="s">
        <v>52</v>
      </c>
      <c r="D12" s="20"/>
      <c r="G12" s="21" t="s">
        <v>26</v>
      </c>
      <c r="H12" s="22" t="s">
        <v>31</v>
      </c>
      <c r="I12" s="22" t="s">
        <v>48</v>
      </c>
    </row>
    <row r="13" spans="2:9" ht="15" customHeight="1" x14ac:dyDescent="0.3">
      <c r="B13" s="23" t="s">
        <v>2</v>
      </c>
      <c r="C13" s="48" t="s">
        <v>36</v>
      </c>
      <c r="D13" s="55">
        <f>D14+D15</f>
        <v>0</v>
      </c>
      <c r="G13" s="25" t="s">
        <v>38</v>
      </c>
      <c r="H13" s="60">
        <v>25</v>
      </c>
      <c r="I13" s="60">
        <v>1</v>
      </c>
    </row>
    <row r="14" spans="2:9" ht="15" customHeight="1" x14ac:dyDescent="0.3">
      <c r="B14" s="26" t="s">
        <v>13</v>
      </c>
      <c r="C14" s="46" t="s">
        <v>51</v>
      </c>
      <c r="D14" s="58"/>
      <c r="G14" s="27" t="s">
        <v>39</v>
      </c>
      <c r="H14" s="60">
        <v>50</v>
      </c>
      <c r="I14" s="60">
        <v>2</v>
      </c>
    </row>
    <row r="15" spans="2:9" ht="15" customHeight="1" x14ac:dyDescent="0.3">
      <c r="B15" s="28" t="s">
        <v>21</v>
      </c>
      <c r="C15" s="47" t="s">
        <v>56</v>
      </c>
      <c r="D15" s="8"/>
      <c r="G15" s="27" t="s">
        <v>40</v>
      </c>
      <c r="H15" s="60">
        <v>100</v>
      </c>
      <c r="I15" s="60">
        <v>3</v>
      </c>
    </row>
    <row r="16" spans="2:9" ht="15" customHeight="1" x14ac:dyDescent="0.3">
      <c r="B16" s="23" t="s">
        <v>3</v>
      </c>
      <c r="C16" s="48" t="s">
        <v>53</v>
      </c>
      <c r="D16" s="41"/>
      <c r="G16" s="27" t="s">
        <v>41</v>
      </c>
      <c r="H16" s="60">
        <v>150</v>
      </c>
      <c r="I16" s="60">
        <v>4</v>
      </c>
    </row>
    <row r="17" spans="2:9" ht="15" customHeight="1" x14ac:dyDescent="0.3">
      <c r="B17" s="23" t="s">
        <v>4</v>
      </c>
      <c r="C17" s="49" t="s">
        <v>31</v>
      </c>
      <c r="D17" s="61">
        <f>IF(D16=G13,H13,IF(D16=G14,H14,IF(D16=G15,H15,IF(D16=G16,H16,IF(D16=G17,H17,IF(D16=G18,H18,IF(D16=G19,H19,0)))))))</f>
        <v>0</v>
      </c>
      <c r="E17" s="31">
        <f>IF(D16=G13,I13,IF(D16=G14,I14,IF(D16=G15,I15,IF(D16=G16,I16,IF(D16=G17,I17,IF(D16=G18,I18,IF(D16=G19,I19,0)))))))</f>
        <v>0</v>
      </c>
      <c r="G17" s="27" t="s">
        <v>42</v>
      </c>
      <c r="H17" s="60">
        <v>200</v>
      </c>
      <c r="I17" s="60">
        <v>5</v>
      </c>
    </row>
    <row r="18" spans="2:9" ht="15" customHeight="1" x14ac:dyDescent="0.3">
      <c r="B18" s="54" t="s">
        <v>5</v>
      </c>
      <c r="C18" s="50" t="s">
        <v>58</v>
      </c>
      <c r="D18" s="29">
        <f>(D13*D17)/100</f>
        <v>0</v>
      </c>
      <c r="G18" s="27" t="s">
        <v>43</v>
      </c>
      <c r="H18" s="60">
        <v>300</v>
      </c>
      <c r="I18" s="60">
        <v>6</v>
      </c>
    </row>
    <row r="19" spans="2:9" ht="15" customHeight="1" x14ac:dyDescent="0.3">
      <c r="B19" s="19"/>
      <c r="C19" s="44" t="s">
        <v>55</v>
      </c>
      <c r="D19" s="20"/>
      <c r="G19" s="27" t="s">
        <v>25</v>
      </c>
      <c r="H19" s="60">
        <v>500</v>
      </c>
      <c r="I19" s="60">
        <v>7</v>
      </c>
    </row>
    <row r="20" spans="2:9" ht="15" customHeight="1" x14ac:dyDescent="0.3">
      <c r="B20" s="23" t="s">
        <v>6</v>
      </c>
      <c r="C20" s="48" t="s">
        <v>35</v>
      </c>
      <c r="D20" s="55">
        <f>D21+D22</f>
        <v>0</v>
      </c>
      <c r="G20" s="30"/>
      <c r="H20" s="31"/>
    </row>
    <row r="21" spans="2:9" ht="15" customHeight="1" x14ac:dyDescent="0.3">
      <c r="B21" s="26" t="s">
        <v>28</v>
      </c>
      <c r="C21" s="46" t="s">
        <v>51</v>
      </c>
      <c r="D21" s="8"/>
      <c r="G21" s="21"/>
      <c r="H21" s="22" t="s">
        <v>31</v>
      </c>
    </row>
    <row r="22" spans="2:9" ht="15" customHeight="1" x14ac:dyDescent="0.3">
      <c r="B22" s="28" t="s">
        <v>29</v>
      </c>
      <c r="C22" s="47" t="s">
        <v>56</v>
      </c>
      <c r="D22" s="8"/>
      <c r="G22" s="32" t="s">
        <v>27</v>
      </c>
      <c r="H22" s="60">
        <v>750</v>
      </c>
    </row>
    <row r="23" spans="2:9" ht="15" customHeight="1" x14ac:dyDescent="0.3">
      <c r="B23" s="23" t="s">
        <v>7</v>
      </c>
      <c r="C23" s="49" t="s">
        <v>31</v>
      </c>
      <c r="D23" s="61">
        <v>750</v>
      </c>
    </row>
    <row r="24" spans="2:9" ht="15" customHeight="1" x14ac:dyDescent="0.3">
      <c r="B24" s="54" t="s">
        <v>8</v>
      </c>
      <c r="C24" s="45" t="s">
        <v>59</v>
      </c>
      <c r="D24" s="24">
        <f>(D20*D23)/100</f>
        <v>0</v>
      </c>
    </row>
    <row r="25" spans="2:9" ht="15" customHeight="1" x14ac:dyDescent="0.3">
      <c r="B25" s="33" t="s">
        <v>9</v>
      </c>
      <c r="C25" s="51" t="s">
        <v>54</v>
      </c>
      <c r="D25" s="34">
        <f>D18+D24</f>
        <v>0</v>
      </c>
    </row>
    <row r="26" spans="2:9" ht="15" customHeight="1" x14ac:dyDescent="0.3">
      <c r="B26" s="23" t="s">
        <v>10</v>
      </c>
      <c r="C26" s="64" t="s">
        <v>49</v>
      </c>
      <c r="D26" s="65"/>
    </row>
    <row r="27" spans="2:9" ht="15" customHeight="1" x14ac:dyDescent="0.25">
      <c r="B27" s="23" t="s">
        <v>11</v>
      </c>
      <c r="C27" s="52" t="s">
        <v>50</v>
      </c>
      <c r="D27" s="62">
        <f>IF(D25&lt;&gt;0,(D26/D25)*100,0)</f>
        <v>0</v>
      </c>
      <c r="G27" s="56" t="s">
        <v>44</v>
      </c>
    </row>
    <row r="28" spans="2:9" ht="15" customHeight="1" x14ac:dyDescent="0.25">
      <c r="G28" s="57" t="s">
        <v>45</v>
      </c>
    </row>
    <row r="29" spans="2:9" ht="15" customHeight="1" x14ac:dyDescent="0.25">
      <c r="G29" s="56" t="s">
        <v>46</v>
      </c>
    </row>
    <row r="30" spans="2:9" x14ac:dyDescent="0.3">
      <c r="B30" s="75" t="s">
        <v>12</v>
      </c>
    </row>
    <row r="31" spans="2:9" x14ac:dyDescent="0.3">
      <c r="B31" s="53" t="s">
        <v>23</v>
      </c>
    </row>
    <row r="32" spans="2:9" x14ac:dyDescent="0.3">
      <c r="B32" s="53" t="s">
        <v>32</v>
      </c>
      <c r="D32" s="36"/>
    </row>
    <row r="33" spans="2:7" x14ac:dyDescent="0.3">
      <c r="B33" s="30" t="s">
        <v>47</v>
      </c>
      <c r="C33" s="36"/>
      <c r="D33" s="36"/>
    </row>
    <row r="34" spans="2:7" x14ac:dyDescent="0.3">
      <c r="B34" s="76" t="s">
        <v>57</v>
      </c>
      <c r="C34" s="36"/>
      <c r="D34" s="36"/>
    </row>
    <row r="35" spans="2:7" x14ac:dyDescent="0.3">
      <c r="B35" s="30"/>
      <c r="C35" s="36"/>
      <c r="D35" s="36"/>
    </row>
    <row r="36" spans="2:7" x14ac:dyDescent="0.3">
      <c r="C36" s="37"/>
      <c r="E36" s="63"/>
      <c r="F36" s="36"/>
    </row>
    <row r="37" spans="2:7" x14ac:dyDescent="0.3">
      <c r="C37" s="39" t="s">
        <v>33</v>
      </c>
      <c r="E37" s="63"/>
      <c r="F37" s="36"/>
    </row>
    <row r="38" spans="2:7" x14ac:dyDescent="0.3">
      <c r="G38" s="38"/>
    </row>
    <row r="39" spans="2:7" ht="13.8" customHeight="1" x14ac:dyDescent="0.3">
      <c r="G39" s="40" t="s">
        <v>34</v>
      </c>
    </row>
  </sheetData>
  <mergeCells count="2">
    <mergeCell ref="B10:C11"/>
    <mergeCell ref="B4:D4"/>
  </mergeCells>
  <phoneticPr fontId="10" type="noConversion"/>
  <dataValidations count="8">
    <dataValidation type="whole" operator="greaterThanOrEqual" allowBlank="1" showErrorMessage="1" error="Износи се уносе у хиљадама КМ и без децималних мјеста" prompt="Износи се уносе у хиљадама КМ и без децималних мјеста" sqref="F12 H27:H29 F19:F24 F13:G17 G22:H24 H9 F27:F29 F26:H26 G27 G19:G20 H20" xr:uid="{1234955F-68E6-44CE-AFEB-0D8734E3B5D3}">
      <formula1>0</formula1>
    </dataValidation>
    <dataValidation type="list" allowBlank="1" showInputMessage="1" showErrorMessage="1" sqref="D16" xr:uid="{285B951A-9469-474B-87D3-0CADE78FD314}">
      <formula1>$G$13:$G$19</formula1>
    </dataValidation>
    <dataValidation operator="greaterThanOrEqual" allowBlank="1" showErrorMessage="1" error="Износи се уносе у хиљадама КМ и без децималних мјеста" prompt="Износи се уносе у хиљадама КМ и без децималних мјеста" sqref="G22 G12:H12 H21" xr:uid="{52C897A7-936C-4B89-B5A5-BD3BDA0A9795}"/>
    <dataValidation type="date" allowBlank="1" showInputMessage="1" showErrorMessage="1" error="Datum nije korektan" prompt="Unijeti datum u obliku_x000a_dan mes god_x000a_datum separator &quot;/&quot; ili &quot;-&quot; _x000a_ili &quot;.&quot;" sqref="G6:H7" xr:uid="{D81945CC-A21E-4ED1-B66C-D6EF72657061}">
      <formula1>45291</formula1>
      <formula2>51501</formula2>
    </dataValidation>
    <dataValidation operator="lessThanOrEqual" allowBlank="1" showInputMessage="1" showErrorMessage="1" sqref="D13:D15" xr:uid="{9BEA1100-2435-452D-87AA-15B396409492}"/>
    <dataValidation type="whole" operator="greaterThanOrEqual" allowBlank="1" showInputMessage="1" showErrorMessage="1" sqref="D24:D26 D20:D22" xr:uid="{F32A9F2D-04B6-4C0F-9C41-5197EFF1CEB5}">
      <formula1>-1000000000</formula1>
    </dataValidation>
    <dataValidation type="whole" allowBlank="1" showInputMessage="1" showErrorMessage="1" sqref="H13:H19 D17" xr:uid="{BD57E870-F98A-466F-903A-3E4C7D054B86}">
      <formula1>25</formula1>
      <formula2>500</formula2>
    </dataValidation>
    <dataValidation type="decimal" operator="equal" allowBlank="1" showInputMessage="1" showErrorMessage="1" sqref="D23" xr:uid="{135A47C8-A843-410E-942A-240FB55B0E2C}">
      <formula1>750</formula1>
    </dataValidation>
  </dataValidations>
  <pageMargins left="0.7" right="0.7" top="0.75" bottom="0.75" header="0.3" footer="0.3"/>
  <pageSetup paperSize="9" scale="85" orientation="landscape" r:id="rId1"/>
  <ignoredErrors>
    <ignoredError sqref="B14 B16:B18 B13 B19 B15 D11 B20:B22 B23:B2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D84C-94E2-4A82-AD07-F0E377C08225}">
  <sheetPr codeName="Sheet2"/>
  <dimension ref="A1:E19"/>
  <sheetViews>
    <sheetView zoomScaleNormal="100" workbookViewId="0">
      <selection activeCell="A2" sqref="A2"/>
    </sheetView>
  </sheetViews>
  <sheetFormatPr defaultRowHeight="14.4" x14ac:dyDescent="0.3"/>
  <cols>
    <col min="2" max="2" width="12.88671875" customWidth="1"/>
    <col min="4" max="4" width="18.44140625" customWidth="1"/>
    <col min="5" max="5" width="11.44140625" customWidth="1"/>
  </cols>
  <sheetData>
    <row r="1" spans="1:5" x14ac:dyDescent="0.3">
      <c r="A1" s="1" t="s">
        <v>14</v>
      </c>
      <c r="B1" s="1" t="s">
        <v>15</v>
      </c>
      <c r="C1" s="1" t="s">
        <v>16</v>
      </c>
      <c r="D1" s="2" t="s">
        <v>19</v>
      </c>
      <c r="E1" s="2"/>
    </row>
    <row r="2" spans="1:5" x14ac:dyDescent="0.3">
      <c r="A2" s="1"/>
      <c r="B2" s="3">
        <f>unos!D6</f>
        <v>0</v>
      </c>
      <c r="C2" s="2" t="s">
        <v>2</v>
      </c>
      <c r="D2" s="5">
        <f>unos!D13</f>
        <v>0</v>
      </c>
      <c r="E2" s="5"/>
    </row>
    <row r="3" spans="1:5" x14ac:dyDescent="0.3">
      <c r="A3" s="1">
        <f>$A$2</f>
        <v>0</v>
      </c>
      <c r="B3" s="3">
        <f>$B$2</f>
        <v>0</v>
      </c>
      <c r="C3" s="2" t="s">
        <v>13</v>
      </c>
      <c r="D3" s="5">
        <f>unos!D14</f>
        <v>0</v>
      </c>
      <c r="E3" s="5"/>
    </row>
    <row r="4" spans="1:5" x14ac:dyDescent="0.3">
      <c r="A4" s="1">
        <f t="shared" ref="A4:A17" si="0">$A$2</f>
        <v>0</v>
      </c>
      <c r="B4" s="3">
        <f t="shared" ref="B4:B17" si="1">$B$2</f>
        <v>0</v>
      </c>
      <c r="C4" s="2" t="s">
        <v>21</v>
      </c>
      <c r="D4" s="5">
        <f>unos!D15</f>
        <v>0</v>
      </c>
      <c r="E4" s="6"/>
    </row>
    <row r="5" spans="1:5" x14ac:dyDescent="0.3">
      <c r="A5" s="1">
        <f t="shared" si="0"/>
        <v>0</v>
      </c>
      <c r="B5" s="3">
        <f t="shared" si="1"/>
        <v>0</v>
      </c>
      <c r="C5" s="2" t="s">
        <v>22</v>
      </c>
      <c r="D5" s="5" t="e">
        <f>unos!#REF!</f>
        <v>#REF!</v>
      </c>
      <c r="E5" s="5"/>
    </row>
    <row r="6" spans="1:5" x14ac:dyDescent="0.3">
      <c r="A6" s="1">
        <f t="shared" si="0"/>
        <v>0</v>
      </c>
      <c r="B6" s="3">
        <f t="shared" si="1"/>
        <v>0</v>
      </c>
      <c r="C6" s="2" t="s">
        <v>3</v>
      </c>
      <c r="D6" s="66">
        <f>unos!E17</f>
        <v>0</v>
      </c>
      <c r="E6" s="5"/>
    </row>
    <row r="7" spans="1:5" x14ac:dyDescent="0.3">
      <c r="A7" s="1">
        <f t="shared" si="0"/>
        <v>0</v>
      </c>
      <c r="B7" s="3">
        <f t="shared" si="1"/>
        <v>0</v>
      </c>
      <c r="C7" s="2" t="s">
        <v>4</v>
      </c>
      <c r="D7" s="5">
        <f>unos!D17</f>
        <v>0</v>
      </c>
      <c r="E7" s="6"/>
    </row>
    <row r="8" spans="1:5" x14ac:dyDescent="0.3">
      <c r="A8" s="1">
        <f t="shared" si="0"/>
        <v>0</v>
      </c>
      <c r="B8" s="3">
        <f t="shared" si="1"/>
        <v>0</v>
      </c>
      <c r="C8" s="2" t="s">
        <v>5</v>
      </c>
      <c r="D8" s="5">
        <f>unos!D18</f>
        <v>0</v>
      </c>
      <c r="E8" s="6"/>
    </row>
    <row r="9" spans="1:5" x14ac:dyDescent="0.3">
      <c r="A9" s="1">
        <f t="shared" si="0"/>
        <v>0</v>
      </c>
      <c r="B9" s="3">
        <f t="shared" si="1"/>
        <v>0</v>
      </c>
      <c r="C9" s="2" t="s">
        <v>6</v>
      </c>
      <c r="D9" s="5">
        <f>unos!D20</f>
        <v>0</v>
      </c>
      <c r="E9" s="6"/>
    </row>
    <row r="10" spans="1:5" x14ac:dyDescent="0.3">
      <c r="A10" s="1">
        <f t="shared" si="0"/>
        <v>0</v>
      </c>
      <c r="B10" s="3">
        <f t="shared" si="1"/>
        <v>0</v>
      </c>
      <c r="C10" s="2" t="s">
        <v>28</v>
      </c>
      <c r="D10" s="5">
        <f>unos!D21</f>
        <v>0</v>
      </c>
      <c r="E10" s="6"/>
    </row>
    <row r="11" spans="1:5" x14ac:dyDescent="0.3">
      <c r="A11" s="1">
        <f t="shared" si="0"/>
        <v>0</v>
      </c>
      <c r="B11" s="3">
        <f t="shared" si="1"/>
        <v>0</v>
      </c>
      <c r="C11" s="2" t="s">
        <v>29</v>
      </c>
      <c r="D11" s="5">
        <f>unos!D22</f>
        <v>0</v>
      </c>
      <c r="E11" s="6"/>
    </row>
    <row r="12" spans="1:5" x14ac:dyDescent="0.3">
      <c r="A12" s="1">
        <f t="shared" si="0"/>
        <v>0</v>
      </c>
      <c r="B12" s="3">
        <f t="shared" si="1"/>
        <v>0</v>
      </c>
      <c r="C12" s="2" t="s">
        <v>30</v>
      </c>
      <c r="D12" s="5" t="e">
        <f>unos!#REF!</f>
        <v>#REF!</v>
      </c>
      <c r="E12" s="6"/>
    </row>
    <row r="13" spans="1:5" x14ac:dyDescent="0.3">
      <c r="A13" s="1">
        <f t="shared" si="0"/>
        <v>0</v>
      </c>
      <c r="B13" s="3">
        <f t="shared" si="1"/>
        <v>0</v>
      </c>
      <c r="C13" s="2" t="s">
        <v>7</v>
      </c>
      <c r="D13" s="5">
        <f>unos!D23</f>
        <v>750</v>
      </c>
      <c r="E13" s="6"/>
    </row>
    <row r="14" spans="1:5" x14ac:dyDescent="0.3">
      <c r="A14" s="1">
        <f t="shared" si="0"/>
        <v>0</v>
      </c>
      <c r="B14" s="3">
        <f t="shared" si="1"/>
        <v>0</v>
      </c>
      <c r="C14" s="2" t="s">
        <v>8</v>
      </c>
      <c r="D14" s="5">
        <f>unos!D24</f>
        <v>0</v>
      </c>
      <c r="E14" s="6"/>
    </row>
    <row r="15" spans="1:5" x14ac:dyDescent="0.3">
      <c r="A15" s="1">
        <f t="shared" si="0"/>
        <v>0</v>
      </c>
      <c r="B15" s="3">
        <f t="shared" si="1"/>
        <v>0</v>
      </c>
      <c r="C15" s="2" t="s">
        <v>9</v>
      </c>
      <c r="D15" s="5">
        <f>unos!D25</f>
        <v>0</v>
      </c>
      <c r="E15" s="6"/>
    </row>
    <row r="16" spans="1:5" x14ac:dyDescent="0.3">
      <c r="A16" s="1">
        <f t="shared" si="0"/>
        <v>0</v>
      </c>
      <c r="B16" s="3">
        <f t="shared" si="1"/>
        <v>0</v>
      </c>
      <c r="C16" s="2" t="s">
        <v>10</v>
      </c>
      <c r="D16" s="5">
        <f>unos!D26</f>
        <v>0</v>
      </c>
      <c r="E16" s="5"/>
    </row>
    <row r="17" spans="1:5" x14ac:dyDescent="0.3">
      <c r="A17" s="1">
        <f t="shared" si="0"/>
        <v>0</v>
      </c>
      <c r="B17" s="3">
        <f t="shared" si="1"/>
        <v>0</v>
      </c>
      <c r="C17" s="2" t="s">
        <v>11</v>
      </c>
      <c r="D17" s="59">
        <f>unos!D27</f>
        <v>0</v>
      </c>
      <c r="E17" s="5"/>
    </row>
    <row r="18" spans="1:5" x14ac:dyDescent="0.3">
      <c r="E18" s="4"/>
    </row>
    <row r="19" spans="1:5" x14ac:dyDescent="0.3">
      <c r="E19" s="4"/>
    </row>
  </sheetData>
  <sheetProtection algorithmName="SHA-512" hashValue="GQPhdHH+bLCAZ9esSh/1fP4IBrv2uLOfvWBf1VwXVEbHz4clCP/ChLadLhRxG0Dj9B9nAlLvrUoikRcNktH6zg==" saltValue="iogp/Qx1RqGJbSTtgGE1Kw==" spinCount="100000" sheet="1" objects="1" scenarios="1"/>
  <pageMargins left="0.7" right="0.7" top="0.75" bottom="0.75" header="0.3" footer="0.3"/>
  <pageSetup paperSize="9" orientation="portrait" verticalDpi="0" r:id="rId1"/>
  <ignoredErrors>
    <ignoredError sqref="C18:D18 E2:E5 C2 C3:C17 E7:E18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unos</vt:lpstr>
      <vt:lpstr>p</vt:lpstr>
      <vt:lpstr>polja</vt:lpstr>
      <vt:lpstr>unos!Print_Area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Komljenović</dc:creator>
  <cp:lastModifiedBy>Tihomir Glamočić</cp:lastModifiedBy>
  <cp:lastPrinted>2025-06-13T09:09:30Z</cp:lastPrinted>
  <dcterms:created xsi:type="dcterms:W3CDTF">2024-09-11T07:20:14Z</dcterms:created>
  <dcterms:modified xsi:type="dcterms:W3CDTF">2025-06-17T13:10:39Z</dcterms:modified>
</cp:coreProperties>
</file>